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cceptance checklist" sheetId="2" state="visible" r:id="rId2"/>
    <sheet xmlns:r="http://schemas.openxmlformats.org/officeDocument/2006/relationships" name="Security matrix" sheetId="3" state="visible" r:id="rId3"/>
    <sheet xmlns:r="http://schemas.openxmlformats.org/officeDocument/2006/relationships" name="Subscription tuning" sheetId="4" state="visible" r:id="rId4"/>
    <sheet xmlns:r="http://schemas.openxmlformats.org/officeDocument/2006/relationships" name="Error triage" sheetId="5" state="visible" r:id="rId5"/>
    <sheet xmlns:r="http://schemas.openxmlformats.org/officeDocument/2006/relationships" name="Score" sheetId="6" state="visible" r:id="rId6"/>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FF1A2420"/>
      <sz val="16"/>
    </font>
    <font>
      <name val="Calibri"/>
      <color rgb="FF5C6660"/>
      <sz val="9"/>
    </font>
    <font>
      <name val="Calibri"/>
      <color rgb="FF1A2420"/>
      <sz val="10"/>
    </font>
    <font>
      <name val="Calibri"/>
      <b val="1"/>
      <color rgb="FF1A2420"/>
      <sz val="10"/>
    </font>
    <font>
      <name val="Calibri"/>
      <b val="1"/>
      <color rgb="FFFFFFFF"/>
      <sz val="11"/>
    </font>
    <font>
      <name val="Consolas"/>
      <color rgb="FF1A2420"/>
      <sz val="9"/>
    </font>
  </fonts>
  <fills count="5">
    <fill>
      <patternFill/>
    </fill>
    <fill>
      <patternFill patternType="gray125"/>
    </fill>
    <fill>
      <patternFill patternType="solid">
        <fgColor rgb="FF0E6B5C"/>
      </patternFill>
    </fill>
    <fill>
      <patternFill patternType="solid">
        <fgColor rgb="FFF9E04B"/>
      </patternFill>
    </fill>
    <fill>
      <patternFill patternType="solid">
        <fgColor rgb="FFDDEBF7"/>
      </patternFill>
    </fill>
  </fills>
  <borders count="2">
    <border>
      <left/>
      <right/>
      <top/>
      <bottom/>
      <diagonal/>
    </border>
    <border>
      <left style="thin">
        <color rgb="FFE4E0D3"/>
      </left>
      <right style="thin">
        <color rgb="FFE4E0D3"/>
      </right>
      <top style="thin">
        <color rgb="FFE4E0D3"/>
      </top>
      <bottom style="thin">
        <color rgb="FFE4E0D3"/>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0" borderId="0" applyAlignment="1" pivotButton="0" quotePrefix="0" xfId="0">
      <alignment vertical="top" wrapText="1"/>
    </xf>
    <xf numFmtId="0" fontId="5" fillId="2" borderId="1" applyAlignment="1" pivotButton="0" quotePrefix="0" xfId="0">
      <alignment horizontal="left" vertical="center" wrapText="1"/>
    </xf>
    <xf numFmtId="0" fontId="4" fillId="3" borderId="0" pivotButton="0" quotePrefix="0" xfId="0"/>
    <xf numFmtId="0" fontId="0" fillId="3" borderId="0" pivotButton="0" quotePrefix="0" xfId="0"/>
    <xf numFmtId="0" fontId="6" fillId="0" borderId="1" applyAlignment="1" pivotButton="0" quotePrefix="0" xfId="0">
      <alignment vertical="top" wrapText="1"/>
    </xf>
    <xf numFmtId="0" fontId="3" fillId="0" borderId="1" applyAlignment="1" pivotButton="0" quotePrefix="0" xfId="0">
      <alignment vertical="top" wrapText="1"/>
    </xf>
    <xf numFmtId="0" fontId="3" fillId="0" borderId="1" applyAlignment="1" pivotButton="0" quotePrefix="0" xfId="0">
      <alignment horizontal="center" vertical="center"/>
    </xf>
    <xf numFmtId="0" fontId="4" fillId="0" borderId="1" applyAlignment="1" pivotButton="0" quotePrefix="0" xfId="0">
      <alignment horizontal="center" vertical="center"/>
    </xf>
    <xf numFmtId="0" fontId="4" fillId="0" borderId="0" pivotButton="0" quotePrefix="0" xfId="0"/>
    <xf numFmtId="0" fontId="3" fillId="0" borderId="1" pivotButton="0" quotePrefix="0" xfId="0"/>
    <xf numFmtId="0" fontId="0" fillId="0" borderId="1" pivotButton="0" quotePrefix="0" xfId="0"/>
    <xf numFmtId="0" fontId="4" fillId="4" borderId="1" pivotButton="0" quotePrefix="0" xfId="0"/>
    <xf numFmtId="0" fontId="2" fillId="0" borderId="1" applyAlignment="1" pivotButton="0" quotePrefix="0" xfId="0">
      <alignment vertical="top" wrapText="1"/>
    </xf>
    <xf numFmtId="0" fontId="4" fillId="0" borderId="1" pivotButton="0" quotePrefix="0" xfId="0"/>
    <xf numFmtId="9" fontId="4" fillId="0" borderId="1" pivotButton="0" quotePrefix="0" xfId="0"/>
  </cellXfs>
  <cellStyles count="1">
    <cellStyle name="Normal" xfId="0" builtinId="0" hidden="0"/>
  </cellStyles>
  <dxfs count="2">
    <dxf>
      <font>
        <b val="1"/>
        <color rgb="FF842029"/>
      </font>
      <fill>
        <patternFill patternType="solid">
          <fgColor rgb="FFF8D7DA"/>
        </patternFill>
      </fill>
    </dxf>
    <dxf>
      <font>
        <b val="1"/>
        <color rgb="FF0F5132"/>
      </font>
      <fill>
        <patternFill patternType="solid">
          <fgColor rgb="FFD1E7D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10" customWidth="1" min="1" max="1"/>
  </cols>
  <sheetData>
    <row r="1" ht="22" customHeight="1">
      <c r="A1" s="1" t="inlineStr">
        <is>
          <t>OPC UA Server Acceptance Test Pack</t>
        </is>
      </c>
    </row>
    <row r="2">
      <c r="A2" s="2" t="inlineStr">
        <is>
          <t>opcuaconnect.com — v1.0 · spec baseline OPC UA 1.05.07</t>
        </is>
      </c>
    </row>
    <row r="4">
      <c r="A4" s="3" t="inlineStr"/>
    </row>
    <row r="5">
      <c r="A5" s="4" t="inlineStr">
        <is>
          <t>WHAT THIS IS</t>
        </is>
      </c>
    </row>
    <row r="6">
      <c r="A6" s="3" t="inlineStr">
        <is>
          <t>A structured acceptance test you run against a vendor's OPC UA server BEFORE you sign the commissioning</t>
        </is>
      </c>
    </row>
    <row r="7">
      <c r="A7" s="3" t="inlineStr">
        <is>
          <t>paperwork. Every row is a check you can actually perform with UaExpert, the OPC Foundation CTT, or a</t>
        </is>
      </c>
    </row>
    <row r="8">
      <c r="A8" s="3" t="inlineStr">
        <is>
          <t>10-line asyncua script. Nothing here needs source access to the server.</t>
        </is>
      </c>
    </row>
    <row r="9">
      <c r="A9" s="3" t="inlineStr"/>
    </row>
    <row r="10">
      <c r="A10" s="4" t="inlineStr">
        <is>
          <t>HOW TO USE IT</t>
        </is>
      </c>
    </row>
    <row r="11">
      <c r="A11" s="3" t="inlineStr">
        <is>
          <t>1. 'Acceptance checklist' — work top to bottom. Set Result to Pass / Fail / N-A. Weighted score computes itself.</t>
        </is>
      </c>
    </row>
    <row r="12">
      <c r="A12" s="3" t="inlineStr">
        <is>
          <t>2. 'Security matrix' — record what the server actually offers, not what the datasheet claims. GetEndpoints tells you.</t>
        </is>
      </c>
    </row>
    <row r="13">
      <c r="A13" s="3" t="inlineStr">
        <is>
          <t>3. 'Subscription tuning' — enter your own machine's numbers; the sheet computes publish load and queue risk.</t>
        </is>
      </c>
    </row>
    <row r="14">
      <c r="A14" s="3" t="inlineStr">
        <is>
          <t>4. 'Error triage' — when a check fails, look the StatusCode up here before you open a support ticket.</t>
        </is>
      </c>
    </row>
    <row r="15">
      <c r="A15" s="3" t="inlineStr">
        <is>
          <t>5. 'Score' — the one page you put in front of the supplier.</t>
        </is>
      </c>
    </row>
    <row r="16">
      <c r="A16" s="3" t="inlineStr"/>
    </row>
    <row r="17">
      <c r="A17" s="4" t="inlineStr">
        <is>
          <t>THE RULE THAT SAVES THE MOST TIME</t>
        </is>
      </c>
    </row>
    <row r="18">
      <c r="A18" s="3" t="inlineStr">
        <is>
          <t>A server that passes every functional check but only offers None security, or only offers Basic128Rsa15,</t>
        </is>
      </c>
    </row>
    <row r="19">
      <c r="A19" s="3" t="inlineStr">
        <is>
          <t>is not acceptable for a plant network. Security is a gate, not a scoring line. Sections 2.x are marked GATE.</t>
        </is>
      </c>
    </row>
    <row r="20">
      <c r="A20" s="3" t="inlineStr"/>
    </row>
    <row r="21">
      <c r="A21" s="5" t="inlineStr">
        <is>
          <t>opcuaconnect.com · OPC UA reference. Not affiliated with the OPC Foundation. Spec baseline OPC UA 1.05.07.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1"/>
  <sheetViews>
    <sheetView workbookViewId="0">
      <pane ySplit="4" topLeftCell="A5" activePane="bottomLeft" state="frozen"/>
      <selection pane="bottomLeft" activeCell="A1" sqref="A1"/>
    </sheetView>
  </sheetViews>
  <sheetFormatPr baseColWidth="8" defaultRowHeight="15"/>
  <cols>
    <col width="9" customWidth="1" min="1" max="1"/>
    <col width="34" customWidth="1" min="2" max="2"/>
    <col width="62" customWidth="1" min="3" max="3"/>
    <col width="13" customWidth="1" min="4" max="4"/>
    <col width="11" customWidth="1" min="5" max="5"/>
    <col width="30" customWidth="1" min="6" max="6"/>
  </cols>
  <sheetData>
    <row r="1" ht="22" customHeight="1">
      <c r="A1" s="1" t="inlineStr">
        <is>
          <t>Acceptance checklist</t>
        </is>
      </c>
    </row>
    <row r="2">
      <c r="A2" s="2" t="inlineStr">
        <is>
          <t>Set Result for every row. GATE rows must all pass — no exceptions, whatever the weighted score says.</t>
        </is>
      </c>
    </row>
    <row r="4">
      <c r="A4" s="6" t="inlineStr">
        <is>
          <t>Ref</t>
        </is>
      </c>
      <c r="B4" s="6" t="inlineStr">
        <is>
          <t>Check</t>
        </is>
      </c>
      <c r="C4" s="6" t="inlineStr">
        <is>
          <t>How to verify (tool / service call)</t>
        </is>
      </c>
      <c r="D4" s="6" t="inlineStr">
        <is>
          <t>Weight</t>
        </is>
      </c>
      <c r="E4" s="6" t="inlineStr">
        <is>
          <t>Result</t>
        </is>
      </c>
      <c r="F4" s="6" t="inlineStr">
        <is>
          <t>Evidence / note</t>
        </is>
      </c>
    </row>
    <row r="5" ht="18" customHeight="1">
      <c r="A5" s="7" t="inlineStr">
        <is>
          <t>1</t>
        </is>
      </c>
      <c r="B5" s="7" t="inlineStr">
        <is>
          <t>DISCOVERY AND ENDPOINTS</t>
        </is>
      </c>
      <c r="C5" s="8" t="n"/>
      <c r="D5" s="8" t="n"/>
      <c r="E5" s="8" t="n"/>
      <c r="F5" s="8" t="n"/>
    </row>
    <row r="6" ht="30" customHeight="1">
      <c r="A6" s="9" t="inlineStr">
        <is>
          <t>1.1</t>
        </is>
      </c>
      <c r="B6" s="10" t="inlineStr">
        <is>
          <t>Discovery endpoint answers on the documented port</t>
        </is>
      </c>
      <c r="C6" s="10" t="inlineStr">
        <is>
          <t>GetEndpoints on opc.tcp://host:4840. Port 4840 is the registered default; a different port must be in the handover doc.</t>
        </is>
      </c>
      <c r="D6" s="11" t="n">
        <v>3</v>
      </c>
      <c r="E6" s="12" t="n"/>
      <c r="F6" s="10" t="inlineStr"/>
    </row>
    <row r="7" ht="30" customHeight="1">
      <c r="A7" s="9" t="inlineStr">
        <is>
          <t>1.2</t>
        </is>
      </c>
      <c r="B7" s="10" t="inlineStr">
        <is>
          <t>EndpointDescriptions list a resolvable hostname</t>
        </is>
      </c>
      <c r="C7" s="10" t="inlineStr">
        <is>
          <t>Check endpointUrl returned by GetEndpoints resolves from the client VLAN, not only from the machine cabinet.</t>
        </is>
      </c>
      <c r="D7" s="11" t="n">
        <v>3</v>
      </c>
      <c r="E7" s="12" t="n"/>
      <c r="F7" s="10" t="inlineStr"/>
    </row>
    <row r="8" ht="30" customHeight="1">
      <c r="A8" s="9" t="inlineStr">
        <is>
          <t>1.3</t>
        </is>
      </c>
      <c r="B8" s="10" t="inlineStr">
        <is>
          <t>ApplicationUri in the certificate matches the server's ApplicationUri</t>
        </is>
      </c>
      <c r="C8" s="10" t="inlineStr">
        <is>
          <t>UaExpert shows both. A mismatch is the single most common cause of BadCertificateUriInvalid.</t>
        </is>
      </c>
      <c r="D8" s="11" t="n">
        <v>3</v>
      </c>
      <c r="E8" s="12" t="n"/>
      <c r="F8" s="10" t="inlineStr"/>
    </row>
    <row r="9" ht="30" customHeight="1">
      <c r="A9" s="9" t="inlineStr">
        <is>
          <t>1.4</t>
        </is>
      </c>
      <c r="B9" s="10" t="inlineStr">
        <is>
          <t>Reverse connect available if the server sits behind NAT</t>
        </is>
      </c>
      <c r="C9" s="10" t="inlineStr">
        <is>
          <t>Ask for ReverseHello support. Without it a cell-network server cannot be polled from the plant side.</t>
        </is>
      </c>
      <c r="D9" s="11" t="n">
        <v>1</v>
      </c>
      <c r="E9" s="12" t="n"/>
      <c r="F9" s="10" t="inlineStr"/>
    </row>
    <row r="10" ht="18" customHeight="1">
      <c r="A10" s="7" t="inlineStr">
        <is>
          <t>2</t>
        </is>
      </c>
      <c r="B10" s="7" t="inlineStr">
        <is>
          <t>SECURITY — GATE</t>
        </is>
      </c>
      <c r="C10" s="8" t="n"/>
      <c r="D10" s="8" t="n"/>
      <c r="E10" s="8" t="n"/>
      <c r="F10" s="8" t="n"/>
    </row>
    <row r="11" ht="30" customHeight="1">
      <c r="A11" s="9" t="inlineStr">
        <is>
          <t>2.1</t>
        </is>
      </c>
      <c r="B11" s="10" t="inlineStr">
        <is>
          <t>GATE: Server offers SignAndEncrypt on at least one current policy</t>
        </is>
      </c>
      <c r="C11" s="10" t="inlineStr">
        <is>
          <t>GetEndpoints. Acceptable: Aes256_Sha256_RsaPss or Aes128_Sha256_RsaOaep. Basic128Rsa15 and Basic256 are deprecated.</t>
        </is>
      </c>
      <c r="D11" s="11" t="n">
        <v>5</v>
      </c>
      <c r="E11" s="12" t="n"/>
      <c r="F11" s="10" t="inlineStr"/>
    </row>
    <row r="12" ht="30" customHeight="1">
      <c r="A12" s="9" t="inlineStr">
        <is>
          <t>2.2</t>
        </is>
      </c>
      <c r="B12" s="10" t="inlineStr">
        <is>
          <t>GATE: Anonymous access is disabled, or read-only and documented</t>
        </is>
      </c>
      <c r="C12" s="10" t="inlineStr">
        <is>
          <t>Try connecting anonymously. If it succeeds with write rights, reject.</t>
        </is>
      </c>
      <c r="D12" s="11" t="n">
        <v>5</v>
      </c>
      <c r="E12" s="12" t="n"/>
      <c r="F12" s="10" t="inlineStr"/>
    </row>
    <row r="13" ht="30" customHeight="1">
      <c r="A13" s="9" t="inlineStr">
        <is>
          <t>2.3</t>
        </is>
      </c>
      <c r="B13" s="10" t="inlineStr">
        <is>
          <t>GATE: Server certificate is not self-signed, or a path to plant PKI is agreed in writing</t>
        </is>
      </c>
      <c r="C13" s="10" t="inlineStr">
        <is>
          <t>Inspect the certificate chain in UaExpert. Self-signed is acceptable only with a documented trust-push process.</t>
        </is>
      </c>
      <c r="D13" s="11" t="n">
        <v>5</v>
      </c>
      <c r="E13" s="12" t="n"/>
      <c r="F13" s="10" t="inlineStr"/>
    </row>
    <row r="14" ht="30" customHeight="1">
      <c r="A14" s="9" t="inlineStr">
        <is>
          <t>2.4</t>
        </is>
      </c>
      <c r="B14" s="10" t="inlineStr">
        <is>
          <t>Certificate has correct keyUsage and extendedKeyUsage</t>
        </is>
      </c>
      <c r="C14" s="10" t="inlineStr">
        <is>
          <t>Needs digitalSignature, keyEncipherment, dataEncipherment and serverAuth. Missing bits cause BadCertificateUseNotAllowed.</t>
        </is>
      </c>
      <c r="D14" s="11" t="n">
        <v>3</v>
      </c>
      <c r="E14" s="12" t="n"/>
      <c r="F14" s="10" t="inlineStr"/>
    </row>
    <row r="15" ht="30" customHeight="1">
      <c r="A15" s="9" t="inlineStr">
        <is>
          <t>2.5</t>
        </is>
      </c>
      <c r="B15" s="10" t="inlineStr">
        <is>
          <t>Certificate SAN carries the DNS name AND the ApplicationUri</t>
        </is>
      </c>
      <c r="C15" s="10" t="inlineStr">
        <is>
          <t>A SAN with only an IP breaks hostname validation from a DNS-based client.</t>
        </is>
      </c>
      <c r="D15" s="11" t="n">
        <v>3</v>
      </c>
      <c r="E15" s="12" t="n"/>
      <c r="F15" s="10" t="inlineStr"/>
    </row>
    <row r="16" ht="30" customHeight="1">
      <c r="A16" s="9" t="inlineStr">
        <is>
          <t>2.6</t>
        </is>
      </c>
      <c r="B16" s="10" t="inlineStr">
        <is>
          <t>Trust list and rejected store are reachable by plant staff</t>
        </is>
      </c>
      <c r="C16" s="10" t="inlineStr">
        <is>
          <t>Ask where the folders are. If only the vendor can push trust, every certificate renewal becomes a site visit.</t>
        </is>
      </c>
      <c r="D16" s="11" t="n">
        <v>3</v>
      </c>
      <c r="E16" s="12" t="n"/>
      <c r="F16" s="10" t="inlineStr"/>
    </row>
    <row r="17" ht="30" customHeight="1">
      <c r="A17" s="9" t="inlineStr">
        <is>
          <t>2.7</t>
        </is>
      </c>
      <c r="B17" s="10" t="inlineStr">
        <is>
          <t>User identity: named accounts, not one shared login</t>
        </is>
      </c>
      <c r="C17" s="10" t="inlineStr">
        <is>
          <t>X509 or username tokens per integration. A shared 'admin' account makes audit events useless.</t>
        </is>
      </c>
      <c r="D17" s="11" t="n">
        <v>2</v>
      </c>
      <c r="E17" s="12" t="n"/>
      <c r="F17" s="10" t="inlineStr"/>
    </row>
    <row r="18" ht="30" customHeight="1">
      <c r="A18" s="9" t="inlineStr">
        <is>
          <t>2.8</t>
        </is>
      </c>
      <c r="B18" s="10" t="inlineStr">
        <is>
          <t>Audit events are produced for session and certificate activity</t>
        </is>
      </c>
      <c r="C18" s="10" t="inlineStr">
        <is>
          <t>Subscribe to the Server object for AuditEventType. Required for anything that has to pass an IT security review.</t>
        </is>
      </c>
      <c r="D18" s="11" t="n">
        <v>2</v>
      </c>
      <c r="E18" s="12" t="n"/>
      <c r="F18" s="10" t="inlineStr"/>
    </row>
    <row r="19" ht="18" customHeight="1">
      <c r="A19" s="7" t="inlineStr">
        <is>
          <t>3</t>
        </is>
      </c>
      <c r="B19" s="7" t="inlineStr">
        <is>
          <t>ADDRESS SPACE AND MODEL</t>
        </is>
      </c>
      <c r="C19" s="8" t="n"/>
      <c r="D19" s="8" t="n"/>
      <c r="E19" s="8" t="n"/>
      <c r="F19" s="8" t="n"/>
    </row>
    <row r="20" ht="30" customHeight="1">
      <c r="A20" s="9" t="inlineStr">
        <is>
          <t>3.1</t>
        </is>
      </c>
      <c r="B20" s="10" t="inlineStr">
        <is>
          <t>NamespaceArray is stable across a restart</t>
        </is>
      </c>
      <c r="C20" s="10" t="inlineStr">
        <is>
          <t>Read Server_NamespaceArray, restart the server, read again. Index shift breaks every stored NodeId.</t>
        </is>
      </c>
      <c r="D20" s="11" t="n">
        <v>5</v>
      </c>
      <c r="E20" s="12" t="n"/>
      <c r="F20" s="10" t="inlineStr"/>
    </row>
    <row r="21" ht="30" customHeight="1">
      <c r="A21" s="9" t="inlineStr">
        <is>
          <t>3.2</t>
        </is>
      </c>
      <c r="B21" s="10" t="inlineStr">
        <is>
          <t>NodeIds are strings or GUIDs, not volatile numerics</t>
        </is>
      </c>
      <c r="C21" s="10" t="inlineStr">
        <is>
          <t>Numeric ids regenerated per boot are the second most common cause of BadNodeIdUnknown after a firmware update.</t>
        </is>
      </c>
      <c r="D21" s="11" t="n">
        <v>3</v>
      </c>
      <c r="E21" s="12" t="n"/>
      <c r="F21" s="10" t="inlineStr"/>
    </row>
    <row r="22" ht="30" customHeight="1">
      <c r="A22" s="9" t="inlineStr">
        <is>
          <t>3.3</t>
        </is>
      </c>
      <c r="B22" s="10" t="inlineStr">
        <is>
          <t>BrowseNames are qualified with the right namespace index</t>
        </is>
      </c>
      <c r="C22" s="10" t="inlineStr">
        <is>
          <t>A BrowseName in ns=0 that should be vendor-specific will collide later.</t>
        </is>
      </c>
      <c r="D22" s="11" t="n">
        <v>2</v>
      </c>
      <c r="E22" s="12" t="n"/>
      <c r="F22" s="10" t="inlineStr"/>
    </row>
    <row r="23" ht="30" customHeight="1">
      <c r="A23" s="9" t="inlineStr">
        <is>
          <t>3.4</t>
        </is>
      </c>
      <c r="B23" s="10" t="inlineStr">
        <is>
          <t>A companion specification is implemented where one exists</t>
        </is>
      </c>
      <c r="C23" s="10" t="inlineStr">
        <is>
          <t>Check ServerProfileArray and the type hierarchy. See the 'Model coverage' sheet of the OEE kit.</t>
        </is>
      </c>
      <c r="D23" s="11" t="n">
        <v>3</v>
      </c>
      <c r="E23" s="12" t="n"/>
      <c r="F23" s="10" t="inlineStr"/>
    </row>
    <row r="24" ht="30" customHeight="1">
      <c r="A24" s="9" t="inlineStr">
        <is>
          <t>3.5</t>
        </is>
      </c>
      <c r="B24" s="10" t="inlineStr">
        <is>
          <t>DataTypeDefinition is published for every custom struct</t>
        </is>
      </c>
      <c r="C24" s="10" t="inlineStr">
        <is>
          <t>Without it a generic client cannot decode the ExtensionObject — you get raw bytes.</t>
        </is>
      </c>
      <c r="D24" s="11" t="n">
        <v>3</v>
      </c>
      <c r="E24" s="12" t="n"/>
      <c r="F24" s="10" t="inlineStr"/>
    </row>
    <row r="25" ht="30" customHeight="1">
      <c r="A25" s="9" t="inlineStr">
        <is>
          <t>3.6</t>
        </is>
      </c>
      <c r="B25" s="10" t="inlineStr">
        <is>
          <t>Engineering units use UNECE codes, and EURange is set on analogue items</t>
        </is>
      </c>
      <c r="C25" s="10" t="inlineStr">
        <is>
          <t>EURange missing means no client can scale or alarm the value correctly.</t>
        </is>
      </c>
      <c r="D25" s="11" t="n">
        <v>2</v>
      </c>
      <c r="E25" s="12" t="n"/>
      <c r="F25" s="10" t="inlineStr"/>
    </row>
    <row r="26" ht="18" customHeight="1">
      <c r="A26" s="7" t="inlineStr">
        <is>
          <t>4</t>
        </is>
      </c>
      <c r="B26" s="7" t="inlineStr">
        <is>
          <t>SERVICES AND SESSIONS</t>
        </is>
      </c>
      <c r="C26" s="8" t="n"/>
      <c r="D26" s="8" t="n"/>
      <c r="E26" s="8" t="n"/>
      <c r="F26" s="8" t="n"/>
    </row>
    <row r="27" ht="30" customHeight="1">
      <c r="A27" s="9" t="inlineStr">
        <is>
          <t>4.1</t>
        </is>
      </c>
      <c r="B27" s="10" t="inlineStr">
        <is>
          <t>Session timeout is negotiated and honoured</t>
        </is>
      </c>
      <c r="C27" s="10" t="inlineStr">
        <is>
          <t>Request 60s, confirm the revised value. A server silently forcing 10s will drop every slow client.</t>
        </is>
      </c>
      <c r="D27" s="11" t="n">
        <v>3</v>
      </c>
      <c r="E27" s="12" t="n"/>
      <c r="F27" s="10" t="inlineStr"/>
    </row>
    <row r="28" ht="30" customHeight="1">
      <c r="A28" s="9" t="inlineStr">
        <is>
          <t>4.2</t>
        </is>
      </c>
      <c r="B28" s="10" t="inlineStr">
        <is>
          <t>Server survives an abrupt client disconnect without leaking sessions</t>
        </is>
      </c>
      <c r="C28" s="10" t="inlineStr">
        <is>
          <t>Kill the client, reconnect 20 times. Watch Server_ServerDiagnostics CurrentSessionCount.</t>
        </is>
      </c>
      <c r="D28" s="11" t="n">
        <v>3</v>
      </c>
      <c r="E28" s="12" t="n"/>
      <c r="F28" s="10" t="inlineStr"/>
    </row>
    <row r="29" ht="30" customHeight="1">
      <c r="A29" s="9" t="inlineStr">
        <is>
          <t>4.3</t>
        </is>
      </c>
      <c r="B29" s="10" t="inlineStr">
        <is>
          <t>MaxSessions and MaxSubscriptions are documented and sufficient</t>
        </is>
      </c>
      <c r="C29" s="10" t="inlineStr">
        <is>
          <t>Ask for the numbers. Count your intended clients — historian, MES, OEE, SCADA, vendor remote support.</t>
        </is>
      </c>
      <c r="D29" s="11" t="n">
        <v>3</v>
      </c>
      <c r="E29" s="12" t="n"/>
      <c r="F29" s="10" t="inlineStr"/>
    </row>
    <row r="30" ht="30" customHeight="1">
      <c r="A30" s="9" t="inlineStr">
        <is>
          <t>4.4</t>
        </is>
      </c>
      <c r="B30" s="10" t="inlineStr">
        <is>
          <t>TransferSubscriptions is supported</t>
        </is>
      </c>
      <c r="C30" s="10" t="inlineStr">
        <is>
          <t>Without it every reconnect rebuilds all MonitoredItems — a 30s stall on a large subscription.</t>
        </is>
      </c>
      <c r="D30" s="11" t="n">
        <v>2</v>
      </c>
      <c r="E30" s="12" t="n"/>
      <c r="F30" s="10" t="inlineStr"/>
    </row>
    <row r="31" ht="30" customHeight="1">
      <c r="A31" s="9" t="inlineStr">
        <is>
          <t>4.5</t>
        </is>
      </c>
      <c r="B31" s="10" t="inlineStr">
        <is>
          <t>Write is rejected cleanly on read-only nodes</t>
        </is>
      </c>
      <c r="C31" s="10" t="inlineStr">
        <is>
          <t>Expect BadNotWritable, not BadInternalError or a silent success that does nothing.</t>
        </is>
      </c>
      <c r="D31" s="11" t="n">
        <v>2</v>
      </c>
      <c r="E31" s="12" t="n"/>
      <c r="F31" s="10" t="inlineStr"/>
    </row>
    <row r="32" ht="30" customHeight="1">
      <c r="A32" s="9" t="inlineStr">
        <is>
          <t>4.6</t>
        </is>
      </c>
      <c r="B32" s="10" t="inlineStr">
        <is>
          <t>Method calls return meaningful StatusCodes</t>
        </is>
      </c>
      <c r="C32" s="10" t="inlineStr">
        <is>
          <t>BadNotExecutable or BadInvalidState should be distinguishable from BadMethodInvalid.</t>
        </is>
      </c>
      <c r="D32" s="11" t="n">
        <v>1</v>
      </c>
      <c r="E32" s="12" t="n"/>
      <c r="F32" s="10" t="inlineStr"/>
    </row>
    <row r="33" ht="18" customHeight="1">
      <c r="A33" s="7" t="inlineStr">
        <is>
          <t>5</t>
        </is>
      </c>
      <c r="B33" s="7" t="inlineStr">
        <is>
          <t>SUBSCRIPTIONS AND DATA QUALITY</t>
        </is>
      </c>
      <c r="C33" s="8" t="n"/>
      <c r="D33" s="8" t="n"/>
      <c r="E33" s="8" t="n"/>
      <c r="F33" s="8" t="n"/>
    </row>
    <row r="34" ht="30" customHeight="1">
      <c r="A34" s="9" t="inlineStr">
        <is>
          <t>5.1</t>
        </is>
      </c>
      <c r="B34" s="10" t="inlineStr">
        <is>
          <t>Server honours the requested publishing interval</t>
        </is>
      </c>
      <c r="C34" s="10" t="inlineStr">
        <is>
          <t>Request 250ms, measure actual delivery. A revised interval of 1000ms changes your whole OEE resolution.</t>
        </is>
      </c>
      <c r="D34" s="11" t="n">
        <v>5</v>
      </c>
      <c r="E34" s="12" t="n"/>
      <c r="F34" s="10" t="inlineStr"/>
    </row>
    <row r="35" ht="30" customHeight="1">
      <c r="A35" s="9" t="inlineStr">
        <is>
          <t>5.2</t>
        </is>
      </c>
      <c r="B35" s="10" t="inlineStr">
        <is>
          <t>Requested sampling interval is met on the fastest tag you need</t>
        </is>
      </c>
      <c r="C35" s="10" t="inlineStr">
        <is>
          <t>Ask for the server's minimum supported sampling interval in writing.</t>
        </is>
      </c>
      <c r="D35" s="11" t="n">
        <v>5</v>
      </c>
      <c r="E35" s="12" t="n"/>
      <c r="F35" s="10" t="inlineStr"/>
    </row>
    <row r="36" ht="30" customHeight="1">
      <c r="A36" s="9" t="inlineStr">
        <is>
          <t>5.3</t>
        </is>
      </c>
      <c r="B36" s="10" t="inlineStr">
        <is>
          <t>Queue size and DiscardOldest behave as specified</t>
        </is>
      </c>
      <c r="C36" s="10" t="inlineStr">
        <is>
          <t>Fill the queue deliberately, confirm the overflow bit is set rather than values vanishing.</t>
        </is>
      </c>
      <c r="D36" s="11" t="n">
        <v>3</v>
      </c>
      <c r="E36" s="12" t="n"/>
      <c r="F36" s="10" t="inlineStr"/>
    </row>
    <row r="37" ht="30" customHeight="1">
      <c r="A37" s="9" t="inlineStr">
        <is>
          <t>5.4</t>
        </is>
      </c>
      <c r="B37" s="10" t="inlineStr">
        <is>
          <t>SourceTimestamp comes from the device, not from the server clock</t>
        </is>
      </c>
      <c r="C37" s="10" t="inlineStr">
        <is>
          <t>If SourceTimestamp == ServerTimestamp on every value, the server is stamping — downtime analysis will be wrong.</t>
        </is>
      </c>
      <c r="D37" s="11" t="n">
        <v>5</v>
      </c>
      <c r="E37" s="12" t="n"/>
      <c r="F37" s="10" t="inlineStr"/>
    </row>
    <row r="38" ht="30" customHeight="1">
      <c r="A38" s="9" t="inlineStr">
        <is>
          <t>5.5</t>
        </is>
      </c>
      <c r="B38" s="10" t="inlineStr">
        <is>
          <t>Server and device clocks are synchronised to the plant time source</t>
        </is>
      </c>
      <c r="C38" s="10" t="inlineStr">
        <is>
          <t>Compare SourceTimestamp against NTP. Drift shows up as impossible cycle times.</t>
        </is>
      </c>
      <c r="D38" s="11" t="n">
        <v>3</v>
      </c>
      <c r="E38" s="12" t="n"/>
      <c r="F38" s="10" t="inlineStr"/>
    </row>
    <row r="39" ht="30" customHeight="1">
      <c r="A39" s="9" t="inlineStr">
        <is>
          <t>5.6</t>
        </is>
      </c>
      <c r="B39" s="10" t="inlineStr">
        <is>
          <t>Deadband filters are supported where you need them</t>
        </is>
      </c>
      <c r="C39" s="10" t="inlineStr">
        <is>
          <t>Absolute or percent deadband on analogue tags is what keeps the network load survivable.</t>
        </is>
      </c>
      <c r="D39" s="11" t="n">
        <v>2</v>
      </c>
      <c r="E39" s="12" t="n"/>
      <c r="F39" s="10" t="inlineStr"/>
    </row>
    <row r="40" ht="30" customHeight="1">
      <c r="A40" s="9" t="inlineStr">
        <is>
          <t>5.7</t>
        </is>
      </c>
      <c r="B40" s="10" t="inlineStr">
        <is>
          <t>Status codes on values are used honestly</t>
        </is>
      </c>
      <c r="C40" s="10" t="inlineStr">
        <is>
          <t>A sensor fault should surface as Bad_SensorFailure or Uncertain, not as a stale Good value.</t>
        </is>
      </c>
      <c r="D40" s="11" t="n">
        <v>5</v>
      </c>
      <c r="E40" s="12" t="n"/>
      <c r="F40" s="10" t="inlineStr"/>
    </row>
    <row r="41" ht="30" customHeight="1">
      <c r="A41" s="9" t="inlineStr">
        <is>
          <t>5.8</t>
        </is>
      </c>
      <c r="B41" s="10" t="inlineStr">
        <is>
          <t>KeepAlive arrives when nothing changes</t>
        </is>
      </c>
      <c r="C41" s="10" t="inlineStr">
        <is>
          <t>No keep-alive means your client cannot distinguish 'no change' from 'connection dead'.</t>
        </is>
      </c>
      <c r="D41" s="11" t="n">
        <v>3</v>
      </c>
      <c r="E41" s="12" t="n"/>
      <c r="F41" s="10" t="inlineStr"/>
    </row>
    <row r="42" ht="18" customHeight="1">
      <c r="A42" s="7" t="inlineStr">
        <is>
          <t>6</t>
        </is>
      </c>
      <c r="B42" s="7" t="inlineStr">
        <is>
          <t>HISTORY, ALARMS, PUBSUB</t>
        </is>
      </c>
      <c r="C42" s="8" t="n"/>
      <c r="D42" s="8" t="n"/>
      <c r="E42" s="8" t="n"/>
      <c r="F42" s="8" t="n"/>
    </row>
    <row r="43" ht="30" customHeight="1">
      <c r="A43" s="9" t="inlineStr">
        <is>
          <t>6.1</t>
        </is>
      </c>
      <c r="B43" s="10" t="inlineStr">
        <is>
          <t>Historical Access available on the tags you need, with documented retention</t>
        </is>
      </c>
      <c r="C43" s="10" t="inlineStr">
        <is>
          <t>If the server has no history, your gap-fill after a network outage has to come from somewhere else.</t>
        </is>
      </c>
      <c r="D43" s="11" t="n">
        <v>2</v>
      </c>
      <c r="E43" s="12" t="n"/>
      <c r="F43" s="10" t="inlineStr"/>
    </row>
    <row r="44" ht="30" customHeight="1">
      <c r="A44" s="9" t="inlineStr">
        <is>
          <t>6.2</t>
        </is>
      </c>
      <c r="B44" s="10" t="inlineStr">
        <is>
          <t>Alarms and Conditions implemented with stable ConditionClassId</t>
        </is>
      </c>
      <c r="C44" s="10" t="inlineStr">
        <is>
          <t>Condition classes are what turn alarms into usable downtime reason codes.</t>
        </is>
      </c>
      <c r="D44" s="11" t="n">
        <v>3</v>
      </c>
      <c r="E44" s="12" t="n"/>
      <c r="F44" s="10" t="inlineStr"/>
    </row>
    <row r="45" ht="30" customHeight="1">
      <c r="A45" s="9" t="inlineStr">
        <is>
          <t>6.3</t>
        </is>
      </c>
      <c r="B45" s="10" t="inlineStr">
        <is>
          <t>ConditionRefresh returns current alarm state on reconnect</t>
        </is>
      </c>
      <c r="C45" s="10" t="inlineStr">
        <is>
          <t>Without it, a client that reconnects has no idea what is currently active.</t>
        </is>
      </c>
      <c r="D45" s="11" t="n">
        <v>2</v>
      </c>
      <c r="E45" s="12" t="n"/>
      <c r="F45" s="10" t="inlineStr"/>
    </row>
    <row r="46" ht="30" customHeight="1">
      <c r="A46" s="9" t="inlineStr">
        <is>
          <t>6.4</t>
        </is>
      </c>
      <c r="B46" s="10" t="inlineStr">
        <is>
          <t>PubSub offered if the architecture needs it</t>
        </is>
      </c>
      <c r="C46" s="10" t="inlineStr">
        <is>
          <t>UADP or MQTT/JSON. Ask which, and which SecurityKeyService.</t>
        </is>
      </c>
      <c r="D46" s="11" t="n">
        <v>1</v>
      </c>
      <c r="E46" s="12" t="n"/>
      <c r="F46" s="10" t="inlineStr"/>
    </row>
    <row r="47" ht="18" customHeight="1">
      <c r="A47" s="7" t="inlineStr">
        <is>
          <t>7</t>
        </is>
      </c>
      <c r="B47" s="7" t="inlineStr">
        <is>
          <t>OPERATIONS</t>
        </is>
      </c>
      <c r="C47" s="8" t="n"/>
      <c r="D47" s="8" t="n"/>
      <c r="E47" s="8" t="n"/>
      <c r="F47" s="8" t="n"/>
    </row>
    <row r="48" ht="30" customHeight="1">
      <c r="A48" s="9" t="inlineStr">
        <is>
          <t>7.1</t>
        </is>
      </c>
      <c r="B48" s="10" t="inlineStr">
        <is>
          <t>Certificate expiry date recorded and owned by a named person</t>
        </is>
      </c>
      <c r="C48" s="10" t="inlineStr">
        <is>
          <t>Most OPC UA outages that look sudden are a certificate that expired overnight.</t>
        </is>
      </c>
      <c r="D48" s="11" t="n">
        <v>5</v>
      </c>
      <c r="E48" s="12" t="n"/>
      <c r="F48" s="10" t="inlineStr"/>
    </row>
    <row r="49" ht="30" customHeight="1">
      <c r="A49" s="9" t="inlineStr">
        <is>
          <t>7.2</t>
        </is>
      </c>
      <c r="B49" s="10" t="inlineStr">
        <is>
          <t>Firmware upgrade path documented, with NodeId stability promise</t>
        </is>
      </c>
      <c r="C49" s="10" t="inlineStr">
        <is>
          <t>'We may renumber nodes' in a release note is a project risk, not a footnote.</t>
        </is>
      </c>
      <c r="D49" s="11" t="n">
        <v>3</v>
      </c>
      <c r="E49" s="12" t="n"/>
      <c r="F49" s="10" t="inlineStr"/>
    </row>
    <row r="50" ht="30" customHeight="1">
      <c r="A50" s="9" t="inlineStr">
        <is>
          <t>7.3</t>
        </is>
      </c>
      <c r="B50" s="10" t="inlineStr">
        <is>
          <t>Server diagnostics readable without vendor login</t>
        </is>
      </c>
      <c r="C50" s="10" t="inlineStr">
        <is>
          <t>Server_ServerDiagnostics must be browsable by the plant.</t>
        </is>
      </c>
      <c r="D50" s="11" t="n">
        <v>2</v>
      </c>
      <c r="E50" s="12" t="n"/>
      <c r="F50" s="10" t="inlineStr"/>
    </row>
    <row r="51" ht="30" customHeight="1">
      <c r="A51" s="9" t="inlineStr">
        <is>
          <t>7.4</t>
        </is>
      </c>
      <c r="B51" s="10" t="inlineStr">
        <is>
          <t>Vendor support contact and escalation named in the handover</t>
        </is>
      </c>
      <c r="C51" s="10" t="inlineStr">
        <is>
          <t>Include the OPC UA stack and version the server is built on.</t>
        </is>
      </c>
      <c r="D51" s="11" t="n">
        <v>1</v>
      </c>
      <c r="E51" s="12" t="n"/>
      <c r="F51" s="10" t="inlineStr"/>
    </row>
  </sheetData>
  <conditionalFormatting sqref="E6:E51">
    <cfRule type="cellIs" priority="1" operator="equal" dxfId="0">
      <formula>"Fail"</formula>
    </cfRule>
    <cfRule type="cellIs" priority="2" operator="equal" dxfId="1">
      <formula>"Pass"</formula>
    </cfRule>
  </conditionalFormatting>
  <dataValidations count="1">
    <dataValidation sqref="E6 E7 E8 E9 E11 E12 E13 E14 E15 E16 E17 E18 E20 E21 E22 E23 E24 E25 E27 E28 E29 E30 E31 E32 E34 E35 E36 E37 E38 E39 E40 E41 E43 E44 E45 E46 E48 E49 E50 E51" showDropDown="0" showInputMessage="0" showErrorMessage="0" allowBlank="1" type="list">
      <formula1>"Pass,Fail,N-A"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workbookViewId="0">
      <pane ySplit="4" topLeftCell="A5" activePane="bottomLeft" state="frozen"/>
      <selection pane="bottomLeft" activeCell="A1" sqref="A1"/>
    </sheetView>
  </sheetViews>
  <sheetFormatPr baseColWidth="8" defaultRowHeight="15"/>
  <cols>
    <col width="38" customWidth="1" min="1" max="1"/>
    <col width="16" customWidth="1" min="2" max="2"/>
    <col width="16" customWidth="1" min="3" max="3"/>
    <col width="60" customWidth="1" min="4" max="4"/>
  </cols>
  <sheetData>
    <row r="1" ht="22" customHeight="1">
      <c r="A1" s="1" t="inlineStr">
        <is>
          <t>Security policy matrix</t>
        </is>
      </c>
    </row>
    <row r="2">
      <c r="A2" s="2" t="inlineStr">
        <is>
          <t>Record what GetEndpoints actually returns. Do not copy the datasheet.</t>
        </is>
      </c>
    </row>
    <row r="4">
      <c r="A4" s="6" t="inlineStr">
        <is>
          <t>Security policy URI (suffix)</t>
        </is>
      </c>
      <c r="B4" s="6" t="inlineStr">
        <is>
          <t>Offered?</t>
        </is>
      </c>
      <c r="C4" s="6" t="inlineStr">
        <is>
          <t>Mode(s)</t>
        </is>
      </c>
      <c r="D4" s="6" t="inlineStr">
        <is>
          <t>Verdict / what it means for you</t>
        </is>
      </c>
    </row>
    <row r="5" ht="28" customHeight="1">
      <c r="A5" s="9" t="inlineStr">
        <is>
          <t>Aes256_Sha256_RsaPss</t>
        </is>
      </c>
      <c r="B5" s="10" t="inlineStr"/>
      <c r="C5" s="10" t="inlineStr"/>
      <c r="D5" s="10" t="inlineStr">
        <is>
          <t>Current best. Accept. Requires a modern stack on both ends.</t>
        </is>
      </c>
    </row>
    <row r="6" ht="28" customHeight="1">
      <c r="A6" s="9" t="inlineStr">
        <is>
          <t>Aes128_Sha256_RsaOaep</t>
        </is>
      </c>
      <c r="B6" s="10" t="inlineStr"/>
      <c r="C6" s="10" t="inlineStr"/>
      <c r="D6" s="10" t="inlineStr">
        <is>
          <t>Current and acceptable. Good default where older clients must interoperate.</t>
        </is>
      </c>
    </row>
    <row r="7" ht="28" customHeight="1">
      <c r="A7" s="9" t="inlineStr">
        <is>
          <t>Basic256Sha256</t>
        </is>
      </c>
      <c r="B7" s="10" t="inlineStr"/>
      <c r="C7" s="10" t="inlineStr"/>
      <c r="D7" s="10" t="inlineStr">
        <is>
          <t>Legacy but still widely deployed. Acceptable as a transition only, with an end date.</t>
        </is>
      </c>
    </row>
    <row r="8" ht="28" customHeight="1">
      <c r="A8" s="9" t="inlineStr">
        <is>
          <t>Basic256</t>
        </is>
      </c>
      <c r="B8" s="10" t="inlineStr"/>
      <c r="C8" s="10" t="inlineStr"/>
      <c r="D8" s="10" t="inlineStr">
        <is>
          <t>Deprecated. Do not accept for a new installation.</t>
        </is>
      </c>
    </row>
    <row r="9" ht="28" customHeight="1">
      <c r="A9" s="9" t="inlineStr">
        <is>
          <t>Basic128Rsa15</t>
        </is>
      </c>
      <c r="B9" s="10" t="inlineStr"/>
      <c r="C9" s="10" t="inlineStr"/>
      <c r="D9" s="10" t="inlineStr">
        <is>
          <t>Deprecated and known-weak. Reject.</t>
        </is>
      </c>
    </row>
    <row r="10" ht="28" customHeight="1">
      <c r="A10" s="9" t="inlineStr">
        <is>
          <t>None</t>
        </is>
      </c>
      <c r="B10" s="10" t="inlineStr"/>
      <c r="C10" s="10" t="inlineStr"/>
      <c r="D10" s="10" t="inlineStr">
        <is>
          <t>Acceptable only on the discovery endpoint, or read-only on an isolated cell network.</t>
        </is>
      </c>
    </row>
    <row r="12">
      <c r="A12" s="13" t="inlineStr">
        <is>
          <t>CERTIFICATE FACTS TO RECORD</t>
        </is>
      </c>
    </row>
    <row r="13">
      <c r="A13" s="14" t="inlineStr">
        <is>
          <t>Subject CN</t>
        </is>
      </c>
      <c r="B13" s="15" t="n"/>
      <c r="C13" s="15" t="n"/>
      <c r="D13" s="15" t="n"/>
    </row>
    <row r="14">
      <c r="A14" s="14" t="inlineStr">
        <is>
          <t>ApplicationUri in certificate</t>
        </is>
      </c>
      <c r="B14" s="15" t="n"/>
      <c r="C14" s="15" t="n"/>
      <c r="D14" s="15" t="n"/>
    </row>
    <row r="15">
      <c r="A15" s="14" t="inlineStr">
        <is>
          <t>ApplicationUri reported by server</t>
        </is>
      </c>
      <c r="B15" s="15" t="n"/>
      <c r="C15" s="15" t="n"/>
      <c r="D15" s="15" t="n"/>
    </row>
    <row r="16">
      <c r="A16" s="14" t="inlineStr">
        <is>
          <t>SAN entries (DNS / URI / IP)</t>
        </is>
      </c>
      <c r="B16" s="15" t="n"/>
      <c r="C16" s="15" t="n"/>
      <c r="D16" s="15" t="n"/>
    </row>
    <row r="17">
      <c r="A17" s="14" t="inlineStr">
        <is>
          <t>Issuer (self-signed?)</t>
        </is>
      </c>
      <c r="B17" s="15" t="n"/>
      <c r="C17" s="15" t="n"/>
      <c r="D17" s="15" t="n"/>
    </row>
    <row r="18">
      <c r="A18" s="14" t="inlineStr">
        <is>
          <t>Valid from</t>
        </is>
      </c>
      <c r="B18" s="15" t="n"/>
      <c r="C18" s="15" t="n"/>
      <c r="D18" s="15" t="n"/>
    </row>
    <row r="19">
      <c r="A19" s="14" t="inlineStr">
        <is>
          <t>Valid to</t>
        </is>
      </c>
      <c r="B19" s="15" t="n"/>
      <c r="C19" s="15" t="n"/>
      <c r="D19" s="15" t="n"/>
    </row>
    <row r="20">
      <c r="A20" s="14" t="inlineStr">
        <is>
          <t>Key size / algorithm</t>
        </is>
      </c>
      <c r="B20" s="15" t="n"/>
      <c r="C20" s="15" t="n"/>
      <c r="D20" s="15" t="n"/>
    </row>
    <row r="21">
      <c r="A21" s="14" t="inlineStr">
        <is>
          <t>keyUsage bits present</t>
        </is>
      </c>
      <c r="B21" s="15" t="n"/>
      <c r="C21" s="15" t="n"/>
      <c r="D21" s="15" t="n"/>
    </row>
    <row r="22">
      <c r="A22" s="14" t="inlineStr">
        <is>
          <t>extendedKeyUsage present</t>
        </is>
      </c>
      <c r="B22" s="15" t="n"/>
      <c r="C22" s="15" t="n"/>
      <c r="D22" s="15" t="n"/>
    </row>
    <row r="23">
      <c r="A23" s="14" t="inlineStr">
        <is>
          <t>Trust list location</t>
        </is>
      </c>
      <c r="B23" s="15" t="n"/>
      <c r="C23" s="15" t="n"/>
      <c r="D23" s="15" t="n"/>
    </row>
    <row r="24">
      <c r="A24" s="14" t="inlineStr">
        <is>
          <t>Rejected store location</t>
        </is>
      </c>
      <c r="B24" s="15" t="n"/>
      <c r="C24" s="15" t="n"/>
      <c r="D24" s="15" t="n"/>
    </row>
    <row r="25">
      <c r="A25" s="14" t="inlineStr">
        <is>
          <t>Who renews it, by name</t>
        </is>
      </c>
      <c r="B25" s="15" t="n"/>
      <c r="C25" s="15" t="n"/>
      <c r="D25" s="15" t="n"/>
    </row>
  </sheetData>
  <dataValidations count="2">
    <dataValidation sqref="B5:B10" showDropDown="0" showInputMessage="0" showErrorMessage="0" allowBlank="1" type="list">
      <formula1>"Yes,No"</formula1>
    </dataValidation>
    <dataValidation sqref="C5:C10" showDropDown="0" showInputMessage="0" showErrorMessage="0" allowBlank="1" type="list">
      <formula1>"Sign,SignAndEncrypt,Both,None"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46" customWidth="1" min="1" max="1"/>
    <col width="16" customWidth="1" min="2" max="2"/>
    <col width="46" customWidth="1" min="3" max="3"/>
  </cols>
  <sheetData>
    <row r="1" ht="22" customHeight="1">
      <c r="A1" s="1" t="inlineStr">
        <is>
          <t>Subscription tuning worksheet</t>
        </is>
      </c>
    </row>
    <row r="2">
      <c r="A2" s="2" t="inlineStr">
        <is>
          <t>Enter the blue cells. Everything else is calculated. Aim: no queue overflow, no unnecessary publish load.</t>
        </is>
      </c>
    </row>
    <row r="5">
      <c r="A5" s="7" t="inlineStr">
        <is>
          <t>INPUTS — your machine</t>
        </is>
      </c>
      <c r="B5" s="8" t="n"/>
      <c r="C5" s="8" t="n"/>
    </row>
    <row r="6" ht="26" customHeight="1">
      <c r="A6" s="10" t="inlineStr">
        <is>
          <t>Number of monitored items (tags)</t>
        </is>
      </c>
      <c r="B6" s="16" t="n">
        <v>200</v>
      </c>
      <c r="C6" s="17" t="inlineStr">
        <is>
          <t>How many tags this subscription carries.</t>
        </is>
      </c>
    </row>
    <row r="7" ht="26" customHeight="1">
      <c r="A7" s="10" t="inlineStr">
        <is>
          <t>Requested sampling interval (ms)</t>
        </is>
      </c>
      <c r="B7" s="16" t="n">
        <v>250</v>
      </c>
      <c r="C7" s="17" t="inlineStr">
        <is>
          <t>How often the server samples the source.</t>
        </is>
      </c>
    </row>
    <row r="8" ht="26" customHeight="1">
      <c r="A8" s="10" t="inlineStr">
        <is>
          <t>Requested publishing interval (ms)</t>
        </is>
      </c>
      <c r="B8" s="16" t="n">
        <v>1000</v>
      </c>
      <c r="C8" s="17" t="inlineStr">
        <is>
          <t>How often the server sends a NotificationMessage.</t>
        </is>
      </c>
    </row>
    <row r="9" ht="26" customHeight="1">
      <c r="A9" s="10" t="inlineStr">
        <is>
          <t>Queue size per monitored item</t>
        </is>
      </c>
      <c r="B9" s="16" t="n">
        <v>1</v>
      </c>
      <c r="C9" s="17" t="inlineStr">
        <is>
          <t>1 means you keep only the newest value between publishes.</t>
        </is>
      </c>
    </row>
    <row r="10" ht="26" customHeight="1">
      <c r="A10" s="10" t="inlineStr">
        <is>
          <t>Expected change rate per tag (changes/s)</t>
        </is>
      </c>
      <c r="B10" s="16" t="n">
        <v>0.5</v>
      </c>
      <c r="C10" s="17" t="inlineStr">
        <is>
          <t>Measure it. Guessing here is why queues overflow.</t>
        </is>
      </c>
    </row>
    <row r="11" ht="26" customHeight="1">
      <c r="A11" s="10" t="inlineStr">
        <is>
          <t>Client processing time per notification (ms)</t>
        </is>
      </c>
      <c r="B11" s="16" t="n">
        <v>2</v>
      </c>
      <c r="C11" s="17" t="inlineStr">
        <is>
          <t>Your own client. Include database write time.</t>
        </is>
      </c>
    </row>
    <row r="12">
      <c r="A12" s="7" t="inlineStr">
        <is>
          <t>CALCULATED</t>
        </is>
      </c>
      <c r="B12" s="8" t="n"/>
      <c r="C12" s="8" t="n"/>
    </row>
    <row r="13" ht="26" customHeight="1">
      <c r="A13" s="10" t="inlineStr">
        <is>
          <t>Samples per publish cycle, per item</t>
        </is>
      </c>
      <c r="B13" s="15">
        <f>B8/B7</f>
        <v/>
      </c>
      <c r="C13" s="17" t="inlineStr">
        <is>
          <t>Publishing interval divided by sampling interval.</t>
        </is>
      </c>
    </row>
    <row r="14" ht="26" customHeight="1">
      <c r="A14" s="10" t="inlineStr">
        <is>
          <t>Minimum queue size to avoid discard</t>
        </is>
      </c>
      <c r="B14" s="15">
        <f>ROUNDUP(B8/B7,0)</f>
        <v/>
      </c>
      <c r="C14" s="17" t="inlineStr">
        <is>
          <t>Ceiling of samples per publish cycle. If your queue is smaller, you WILL lose values.</t>
        </is>
      </c>
    </row>
    <row r="15" ht="26" customHeight="1">
      <c r="A15" s="10" t="inlineStr">
        <is>
          <t>Queue headroom (your size minus minimum)</t>
        </is>
      </c>
      <c r="B15" s="15">
        <f>B9-B14</f>
        <v/>
      </c>
      <c r="C15" s="17" t="inlineStr">
        <is>
          <t>Negative means data loss under sustained change.</t>
        </is>
      </c>
    </row>
    <row r="16" ht="26" customHeight="1">
      <c r="A16" s="10" t="inlineStr">
        <is>
          <t>Expected changes per publish cycle, per item</t>
        </is>
      </c>
      <c r="B16" s="15">
        <f>B10*B8/1000</f>
        <v/>
      </c>
      <c r="C16" s="17" t="inlineStr">
        <is>
          <t>Change rate multiplied by publishing interval.</t>
        </is>
      </c>
    </row>
    <row r="17" ht="26" customHeight="1">
      <c r="A17" s="10" t="inlineStr">
        <is>
          <t>Notifications per second (whole subscription)</t>
        </is>
      </c>
      <c r="B17" s="15">
        <f>B6*B10</f>
        <v/>
      </c>
      <c r="C17" s="17" t="inlineStr">
        <is>
          <t>Items multiplied by changes per second.</t>
        </is>
      </c>
    </row>
    <row r="18" ht="26" customHeight="1">
      <c r="A18" s="10" t="inlineStr">
        <is>
          <t>Client budget per second (ms)</t>
        </is>
      </c>
      <c r="B18" s="15">
        <f>B17*B11</f>
        <v/>
      </c>
      <c r="C18" s="17" t="inlineStr">
        <is>
          <t>Notifications per second multiplied by processing time. Over 1000 means you fall behind.</t>
        </is>
      </c>
    </row>
    <row r="19">
      <c r="A19" s="7" t="inlineStr">
        <is>
          <t>RECOMMENDED SESSION AND SUBSCRIPTION SETTINGS</t>
        </is>
      </c>
      <c r="B19" s="8" t="n"/>
      <c r="C19" s="8" t="n"/>
    </row>
    <row r="20" ht="26" customHeight="1">
      <c r="A20" s="10" t="inlineStr">
        <is>
          <t>KeepAliveCount</t>
        </is>
      </c>
      <c r="B20" s="15">
        <f>MAX(1,ROUNDUP(5000/B8,0))</f>
        <v/>
      </c>
      <c r="C20" s="17" t="inlineStr">
        <is>
          <t>Keep-alive roughly every 5s. Server sends a keep-alive when nothing changed.</t>
        </is>
      </c>
    </row>
    <row r="21" ht="26" customHeight="1">
      <c r="A21" s="10" t="inlineStr">
        <is>
          <t>LifetimeCount</t>
        </is>
      </c>
      <c r="B21" s="15">
        <f>B20*3</f>
        <v/>
      </c>
      <c r="C21" s="17" t="inlineStr">
        <is>
          <t>Must be at least 3x KeepAliveCount. This is a hard rule in Part 4.</t>
        </is>
      </c>
    </row>
    <row r="22" ht="26" customHeight="1">
      <c r="A22" s="10" t="inlineStr">
        <is>
          <t>Subscription lifetime (s)</t>
        </is>
      </c>
      <c r="B22" s="15">
        <f>B21*B8/1000</f>
        <v/>
      </c>
      <c r="C22" s="17" t="inlineStr">
        <is>
          <t>How long the server keeps the subscription with no publish request.</t>
        </is>
      </c>
    </row>
    <row r="23" ht="26" customHeight="1">
      <c r="A23" s="10" t="inlineStr">
        <is>
          <t>Suggested session timeout (ms)</t>
        </is>
      </c>
      <c r="B23" s="15">
        <f>MAX(60000,B22*1000*1.5)</f>
        <v/>
      </c>
      <c r="C23" s="17" t="inlineStr">
        <is>
          <t>Comfortably longer than the subscription lifetime.</t>
        </is>
      </c>
    </row>
  </sheetData>
  <conditionalFormatting sqref="B15">
    <cfRule type="cellIs" priority="1" operator="lessThan" dxfId="0">
      <formula>0</formula>
    </cfRule>
  </conditionalFormatting>
  <conditionalFormatting sqref="B18">
    <cfRule type="cellIs" priority="2" operator="greaterThan" dxfId="0">
      <formula>1000</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5"/>
  <sheetViews>
    <sheetView workbookViewId="0">
      <pane ySplit="4" topLeftCell="A5" activePane="bottomLeft" state="frozen"/>
      <selection pane="bottomLeft" activeCell="A1" sqref="A1"/>
    </sheetView>
  </sheetViews>
  <sheetFormatPr baseColWidth="8" defaultRowHeight="15"/>
  <cols>
    <col width="34" customWidth="1" min="1" max="1"/>
    <col width="10" customWidth="1" min="2" max="2"/>
    <col width="54" customWidth="1" min="3" max="3"/>
    <col width="54" customWidth="1" min="4" max="4"/>
  </cols>
  <sheetData>
    <row r="1" ht="22" customHeight="1">
      <c r="A1" s="1" t="inlineStr">
        <is>
          <t>StatusCode triage</t>
        </is>
      </c>
    </row>
    <row r="2">
      <c r="A2" s="2" t="inlineStr">
        <is>
          <t>The codes an acceptance test actually throws. Full set of 127 in the Diagnostic Tree PDF.</t>
        </is>
      </c>
    </row>
    <row r="4">
      <c r="A4" s="6" t="inlineStr">
        <is>
          <t>StatusCode</t>
        </is>
      </c>
      <c r="B4" s="6" t="inlineStr">
        <is>
          <t>Class</t>
        </is>
      </c>
      <c r="C4" s="6" t="inlineStr">
        <is>
          <t>What it really means</t>
        </is>
      </c>
      <c r="D4" s="6" t="inlineStr">
        <is>
          <t>First thing to do</t>
        </is>
      </c>
    </row>
    <row r="5" ht="42" customHeight="1">
      <c r="A5" s="9" t="inlineStr">
        <is>
          <t>BadCertificateUriInvalid</t>
        </is>
      </c>
      <c r="B5" s="10" t="inlineStr">
        <is>
          <t>Bad</t>
        </is>
      </c>
      <c r="C5" s="10" t="inlineStr">
        <is>
          <t>BadCertificateUriInvalid means the ApplicationUri the peer declares does not match the URI entry in its certificate's Subject Alternative Name. The two must be identical strings.</t>
        </is>
      </c>
      <c r="D5" s="10" t="inlineStr">
        <is>
          <t>In diagnostic order — work down, do not skip ahead. Print both strings Read the certificate's URI SAN with openssl x509 -in cert.der -inform der -noout -text and note the URI: entry.</t>
        </is>
      </c>
    </row>
    <row r="6" ht="42" customHeight="1">
      <c r="A6" s="9" t="inlineStr">
        <is>
          <t>BadCertificateHostNameInvalid</t>
        </is>
      </c>
      <c r="B6" s="10" t="inlineStr">
        <is>
          <t>Bad</t>
        </is>
      </c>
      <c r="C6" s="10" t="inlineStr">
        <is>
          <t>BadCertificateHostNameInvalid means the host part of the endpoint URL you dialled does not appear in the server certificate's Subject Alternative Name. Either connect using a name that is in the SAN, or reissue the certificate with every DNS name and IP address clients will actually use.</t>
        </is>
      </c>
      <c r="D6" s="10" t="inlineStr">
        <is>
          <t>In diagnostic order — work down, do not skip ahead. Read the SAN out of the server certificate Export the server certificate (UaExpert's Manage Certificates dialog, or the file in the rejected store) and run openssl x509 -in server.der -inform der -noout -text, then look at the X509v3 Subject Alternative Name block.</t>
        </is>
      </c>
    </row>
    <row r="7" ht="42" customHeight="1">
      <c r="A7" s="9" t="inlineStr">
        <is>
          <t>BadCertificateUntrusted</t>
        </is>
      </c>
      <c r="B7" s="10" t="inlineStr">
        <is>
          <t>Bad</t>
        </is>
      </c>
      <c r="C7" s="10" t="inlineStr">
        <is>
          <t>BadCertificateUntrusted means the peer's application instance certificate is not in your trusted store, so validation stopped at the trust check. Fix it by moving that certificate out of the rejected store into trusted - on both client and server, because each side validates the other independently.</t>
        </is>
      </c>
      <c r="D7" s="10" t="inlineStr">
        <is>
          <t>In diagnostic order — work down, do not skip ahead. Work out which side rejected A client-side error names the server certificate; a server-side rejection usually surfaces to the client as a channel that opens then closes, with the real reason only in the server log.</t>
        </is>
      </c>
    </row>
    <row r="8" ht="42" customHeight="1">
      <c r="A8" s="9" t="inlineStr">
        <is>
          <t>BadCertificateTimeInvalid</t>
        </is>
      </c>
      <c r="B8" s="10" t="inlineStr">
        <is>
          <t>Bad</t>
        </is>
      </c>
      <c r="C8" s="10" t="inlineStr">
        <is>
          <t>BadCertificateTimeInvalid means the peer certificate's validity window does not contain the current time. Either the certificate really has expired, or one machine's clock is wrong.</t>
        </is>
      </c>
      <c r="D8" s="10" t="inlineStr">
        <is>
          <t>In diagnostic order — work down, do not skip ahead. Print the validity window Run openssl x509 -in peer.der -inform der -noout -dates on the certificate from the rejected store.</t>
        </is>
      </c>
    </row>
    <row r="9" ht="42" customHeight="1">
      <c r="A9" s="9" t="inlineStr">
        <is>
          <t>BadCertificateUseNotAllowed</t>
        </is>
      </c>
      <c r="B9" s="10" t="inlineStr">
        <is>
          <t>Bad</t>
        </is>
      </c>
      <c r="C9" s="10" t="inlineStr">
        <is>
          <t>BadCertificateUseNotAllowed means the peer certificate's key usage or extended key usage does not permit how it is being used. An application instance certificate needs digitalSignature and, for RSA policies, key and data encipherment, plus client or server authentication in extendedKeyUsage.</t>
        </is>
      </c>
      <c r="D9" s="10" t="inlineStr">
        <is>
          <t>In diagnostic order — work down, do not skip ahead. Read the usage extensions from the failing certificate Run openssl x509 -in cert.der -inform der -noout -text and read X509v3 Key Usage and X509v3 Extended Key Usage.</t>
        </is>
      </c>
    </row>
    <row r="10" ht="42" customHeight="1">
      <c r="A10" s="9" t="inlineStr">
        <is>
          <t>BadCertificateChainIncomplete</t>
        </is>
      </c>
      <c r="B10" s="10" t="inlineStr">
        <is>
          <t>Bad</t>
        </is>
      </c>
      <c r="C10" s="10" t="inlineStr">
        <is>
          <t>BadCertificateChainIncomplete means the validator could not build a path from the peer certificate up to a trust anchor because an intermediate CA certificate is missing. Put the missing intermediates in the issuer store, or configure the peer to send its full chain in OpenSecureChannel.</t>
        </is>
      </c>
      <c r="D10" s="10" t="inlineStr">
        <is>
          <t>In diagnostic order — work down, do not skip ahead. Identify the issuer of the failing certificate Export the peer certificate from the rejected store and run openssl x509 -in peer.der -inform der -noout -issuer -subject.</t>
        </is>
      </c>
    </row>
    <row r="11" ht="42" customHeight="1">
      <c r="A11" s="9" t="inlineStr">
        <is>
          <t>BadSecurityChecksFailed</t>
        </is>
      </c>
      <c r="B11" s="10" t="inlineStr">
        <is>
          <t>Bad</t>
        </is>
      </c>
      <c r="C11" s="10" t="inlineStr">
        <is>
          <t>BadSecurityChecksFailed is the generic verification failure: a signature did not verify, a message did not decrypt, a nonce did not match, or the certificate presented at session creation is not the one the channel was opened with. Check clocks, certificate and private key pairing, and that the client is not switching certificates mid-handshake.</t>
        </is>
      </c>
      <c r="D11" s="10" t="inlineStr">
        <is>
          <t>In diagnostic order — work down, do not skip ahead. Establish where in the handshake it fails Enable stack tracing on the client and note whether the last successful step was OpenSecureChannel, CreateSession or ActivateSession.</t>
        </is>
      </c>
    </row>
    <row r="12" ht="42" customHeight="1">
      <c r="A12" s="9" t="inlineStr">
        <is>
          <t>BadSecurityModeRejected</t>
        </is>
      </c>
      <c r="B12" s="10" t="inlineStr">
        <is>
          <t>Bad</t>
        </is>
      </c>
      <c r="C12" s="10" t="inlineStr">
        <is>
          <t>BadSecurityModeRejected means the server will not accept the MessageSecurityMode you asked for on that endpoint, most often because you requested None on a server that requires Sign or SignAndEncrypt, or asked for a mode that endpoint does not publish. Read the endpoint list and use a mode it actually offers.</t>
        </is>
      </c>
      <c r="D12" s="10" t="inlineStr">
        <is>
          <t>In diagnostic order — work down, do not skip ahead. Enumerate the endpoints before configuring anything GetEndpoints with security None against opc.tcp://host:4840 returns every published combination.</t>
        </is>
      </c>
    </row>
    <row r="13" ht="42" customHeight="1">
      <c r="A13" s="9" t="inlineStr">
        <is>
          <t>BadSecurityPolicyRejected</t>
        </is>
      </c>
      <c r="B13" s="10" t="inlineStr">
        <is>
          <t>Bad</t>
        </is>
      </c>
      <c r="C13" s="10" t="inlineStr">
        <is>
          <t>BadSecurityPolicyRejected means the server does not offer, or has disabled, the security policy your client asked for. Call GetEndpoints with security None, read the SecurityPolicyUri values the server actually advertises, and configure the client to one of them.</t>
        </is>
      </c>
      <c r="D13" s="10" t="inlineStr">
        <is>
          <t>In diagnostic order — work down, do not skip ahead. List what the server actually offers Call GetEndpoints with security None against opc.tcp://host:4840 and print SecurityPolicyUri and SecurityMode for every endpoint.</t>
        </is>
      </c>
    </row>
    <row r="14" ht="42" customHeight="1">
      <c r="A14" s="9" t="inlineStr">
        <is>
          <t>BadIdentityTokenRejected</t>
        </is>
      </c>
      <c r="B14" s="10" t="inlineStr">
        <is>
          <t>Bad</t>
        </is>
      </c>
      <c r="C14" s="10" t="inlineStr">
        <is>
          <t>BadIdentityTokenRejected means the token was the right shape and the credentials were wrong or not accepted. Wrong password, unknown user, disabled account, expired issued token, or a user certificate not in the trusted user store.</t>
        </is>
      </c>
      <c r="D14" s="10" t="inlineStr">
        <is>
          <t>In diagnostic order — work down, do not skip ahead. Check for a lockout before retrying If several failed attempts have already occurred, further attempts may be pointless and may extend the lockout.</t>
        </is>
      </c>
    </row>
    <row r="15" ht="42" customHeight="1">
      <c r="A15" s="9" t="inlineStr">
        <is>
          <t>BadUserAccessDenied</t>
        </is>
      </c>
      <c r="B15" s="10" t="inlineStr">
        <is>
          <t>Bad</t>
        </is>
      </c>
      <c r="C15" s="10" t="inlineStr">
        <is>
          <t>BadUserAccessDenied means you are authenticated but not authorised. The user's roles do not grant the operation on that node, or an AccessRestriction requires encryption you are not using.</t>
        </is>
      </c>
      <c r="D15" s="10" t="inlineStr">
        <is>
          <t>In diagnostic order — work down, do not skip ahead. Confirm which identity the session is really using Read the server's session diagnostics for your session and check the user identity.</t>
        </is>
      </c>
    </row>
    <row r="16" ht="42" customHeight="1">
      <c r="A16" s="9" t="inlineStr">
        <is>
          <t>BadNotConnected</t>
        </is>
      </c>
      <c r="B16" s="10" t="inlineStr">
        <is>
          <t>Bad</t>
        </is>
      </c>
      <c r="C16" s="10" t="inlineStr">
        <is>
          <t>BadNotConnected means the node exists in the address space but has never been wired to a source. It is a configuration state, not a runtime failure: a tag defined without an item path, an alias never bound, or a placeholder node in a model.</t>
        </is>
      </c>
      <c r="D16" s="10" t="inlineStr">
        <is>
          <t>In diagnostic order — work down, do not skip ahead. Confirm the node has never had a value Read the node and look at the timestamps.</t>
        </is>
      </c>
    </row>
    <row r="17" ht="42" customHeight="1">
      <c r="A17" s="9" t="inlineStr">
        <is>
          <t>BadConnectionRejected</t>
        </is>
      </c>
      <c r="B17" s="10" t="inlineStr">
        <is>
          <t>Bad</t>
        </is>
      </c>
      <c r="C17" s="10" t="inlineStr">
        <is>
          <t>BadConnectionRejected means the client could not open a network connection at all: nothing is listening on that host and port, a firewall dropped or refused it, or the address does not resolve. Establish TCP reachability with nc or Test-NetConnection before touching endpoints, certificates or credentials.</t>
        </is>
      </c>
      <c r="D17" s="10" t="inlineStr">
        <is>
          <t>In diagnostic order — work down, do not skip ahead. Test TCP reachability nc -vz plc01 4840 on Linux or macOS, Test-NetConnection plc01 -Port 4840 on Windows.</t>
        </is>
      </c>
    </row>
    <row r="18" ht="42" customHeight="1">
      <c r="A18" s="9" t="inlineStr">
        <is>
          <t>BadTcpEndpointUrlInvalid</t>
        </is>
      </c>
      <c r="B18" s="10" t="inlineStr">
        <is>
          <t>Bad</t>
        </is>
      </c>
      <c r="C18" s="10" t="inlineStr">
        <is>
          <t>BadTcpEndpointUrlInvalid is the transport-level rejection of the endpoint URL in your Hello message, and in practice it is the path part that is wrong: opc.tcp://host:4840/UA/MyServer versus a bare slash. The host and port are fine - fix the path using the URL returned by GetEndpoints.</t>
        </is>
      </c>
      <c r="D18" s="10" t="inlineStr">
        <is>
          <t>In diagnostic order — work down, do not skip ahead. Confirm the socket is open nc -vz host 4840 must succeed.</t>
        </is>
      </c>
    </row>
    <row r="19" ht="42" customHeight="1">
      <c r="A19" s="9" t="inlineStr">
        <is>
          <t>BadEndpointUrlInvalid</t>
        </is>
      </c>
      <c r="B19" s="10" t="inlineStr">
        <is>
          <t>Bad</t>
        </is>
      </c>
      <c r="C19" s="10" t="inlineStr">
        <is>
          <t>BadEndpointUrlInvalid means the endpoint URL you supplied is not one the server accepts - wrong scheme, wrong host, wrong port, or an endpoint the server does not advertise. Call GetEndpoints with security None first and connect using an EndpointUrl the server actually returned.</t>
        </is>
      </c>
      <c r="D19" s="10" t="inlineStr">
        <is>
          <t>In diagnostic order — work down, do not skip ahead. Prove TCP reachability first Run nc -vz plc01 4840 or Test-NetConnection plc01 -Port 4840.</t>
        </is>
      </c>
    </row>
    <row r="20" ht="42" customHeight="1">
      <c r="A20" s="9" t="inlineStr">
        <is>
          <t>BadSessionIdInvalid</t>
        </is>
      </c>
      <c r="B20" s="10" t="inlineStr">
        <is>
          <t>Bad</t>
        </is>
      </c>
      <c r="C20" s="10" t="inlineStr">
        <is>
          <t>BadSessionIdInvalid means the server no longer recognises the SessionId in your request header: the session timed out, was closed, or the server restarted. Stop reusing the handle.</t>
        </is>
      </c>
      <c r="D20" s="10" t="inlineStr">
        <is>
          <t>In diagnostic order — work down, do not skip ahead. Read the revised session timeout the server actually granted Log the RevisedSessionTimeout from the CreateSession response, not the value you asked for.</t>
        </is>
      </c>
    </row>
    <row r="21" ht="42" customHeight="1">
      <c r="A21" s="9" t="inlineStr">
        <is>
          <t>BadSessionNotActivated</t>
        </is>
      </c>
      <c r="B21" s="10" t="inlineStr">
        <is>
          <t>Bad</t>
        </is>
      </c>
      <c r="C21" s="10" t="inlineStr">
        <is>
          <t>BadSessionNotActivated means CreateSession succeeded but ActivateSession never did, so the session carries no verified user identity and the server refuses all other services. Send ActivateSession with a valid client signature and UserIdentityToken before any Read, Browse or CreateSubscription call.</t>
        </is>
      </c>
      <c r="D21" s="10" t="inlineStr">
        <is>
          <t>In diagnostic order — work down, do not skip ahead. Confirm ActivateSession was actually sent and what it returned Turn on stack-level tracing or capture with the Wireshark OPC UA dissector on port 4840.</t>
        </is>
      </c>
    </row>
    <row r="22" ht="42" customHeight="1">
      <c r="A22" s="9" t="inlineStr">
        <is>
          <t>BadSessionClosed</t>
        </is>
      </c>
      <c r="B22" s="10" t="inlineStr">
        <is>
          <t>Bad</t>
        </is>
      </c>
      <c r="C22" s="10" t="inlineStr">
        <is>
          <t>BadSessionClosed means the session you are addressing existed but has been closed - by your own CloseSession, by the server on timeout, or by an administrator. Unlike a transient network fault, retrying the same session never works: create and activate a new session, then transfer or rebuild subscriptions.</t>
        </is>
      </c>
      <c r="D22" s="10" t="inlineStr">
        <is>
          <t>In diagnostic order — work down, do not skip ahead. Establish who closed it Check your own client log for a CloseSession call first.</t>
        </is>
      </c>
    </row>
    <row r="23" ht="42" customHeight="1">
      <c r="A23" s="9" t="inlineStr">
        <is>
          <t>BadTooManySessions</t>
        </is>
      </c>
      <c r="B23" s="10" t="inlineStr">
        <is>
          <t>Bad</t>
        </is>
      </c>
      <c r="C23" s="10" t="inlineStr">
        <is>
          <t>BadTooManySessions means the server hit its configured session limit and refused CreateSession. Either the server is genuinely at capacity, or - far more often - dead sessions are still counted because clients reconnect without closing them.</t>
        </is>
      </c>
      <c r="D23" s="10" t="inlineStr">
        <is>
          <t>In diagnostic order — work down, do not skip ahead. Count the live sessions on the server Browse Server_ServerDiagnostics_SessionsDiagnosticsSummary and read SessionDiagnosticsArray.</t>
        </is>
      </c>
    </row>
    <row r="24" ht="42" customHeight="1">
      <c r="A24" s="9" t="inlineStr">
        <is>
          <t>BadSubscriptionIdInvalid</t>
        </is>
      </c>
      <c r="B24" s="10" t="inlineStr">
        <is>
          <t>Bad</t>
        </is>
      </c>
      <c r="C24" s="10" t="inlineStr">
        <is>
          <t>BadSubscriptionIdInvalid means the server has no subscription with that id on this session. It is almost always a subscription the server already deleted - lifetime expiry, session loss, or a reconnect that did not transfer it.</t>
        </is>
      </c>
      <c r="D24" s="10" t="inlineStr">
        <is>
          <t>In diagnostic order — work down, do not skip ahead. Treat the code as a rebuild trigger, not a retry condition Retrying Publish with the same id will never succeed.</t>
        </is>
      </c>
    </row>
    <row r="25" ht="42" customHeight="1">
      <c r="A25" s="9" t="inlineStr">
        <is>
          <t>BadNoSubscription</t>
        </is>
      </c>
      <c r="B25" s="10" t="inlineStr">
        <is>
          <t>Bad</t>
        </is>
      </c>
      <c r="C25" s="10" t="inlineStr">
        <is>
          <t>BadNoSubscription means you called Publish on a session that has no subscriptions at all. It is the normal response to a Publish issued before CreateSubscription, after the last subscription was deleted, or on a fresh session after a reconnect that lost them.</t>
        </is>
      </c>
      <c r="D25" s="10" t="inlineStr">
        <is>
          <t>In diagnostic order — work down, do not skip ahead. Order the calls correctly Activate the session, call CreateSubscription, check its status, call CreateMonitoredItems, then start publishing.</t>
        </is>
      </c>
    </row>
    <row r="26" ht="42" customHeight="1">
      <c r="A26" s="9" t="inlineStr">
        <is>
          <t>BadTooManyMonitoredItems</t>
        </is>
      </c>
      <c r="B26" s="10" t="inlineStr">
        <is>
          <t>Bad</t>
        </is>
      </c>
      <c r="C26" s="10" t="inlineStr">
        <is>
          <t>BadTooManyMonitoredItems means the server hit its monitored item limit, either per subscription or in total. Read MaxMonitoredItemsPerSubscription from ServerCapabilities, spread items across subscriptions grouped by publishing interval, and remove items nobody consumes.</t>
        </is>
      </c>
      <c r="D26" s="10" t="inlineStr">
        <is>
          <t>In diagnostic order — work down, do not skip ahead. Read the advertised limits before you design Browse the Server object to ServerCapabilities and read the maximum monitored items values it publishes.</t>
        </is>
      </c>
    </row>
    <row r="27" ht="42" customHeight="1">
      <c r="A27" s="9" t="inlineStr">
        <is>
          <t>BadTooManySubscriptions</t>
        </is>
      </c>
      <c r="B27" s="10" t="inlineStr">
        <is>
          <t>Bad</t>
        </is>
      </c>
      <c r="C27" s="10" t="inlineStr">
        <is>
          <t>BadTooManySubscriptions means the server hit its subscription limit. The usual cause is a client that uses a different publishing interval for every group of tags, because each distinct publishing interval forces another subscription.</t>
        </is>
      </c>
      <c r="D27" s="10" t="inlineStr">
        <is>
          <t>In diagnostic order — work down, do not skip ahead. Count your distinct publishing intervals Inventory the configuration and list the unique publishing intervals.</t>
        </is>
      </c>
    </row>
    <row r="28" ht="42" customHeight="1">
      <c r="A28" s="9" t="inlineStr">
        <is>
          <t>BadMonitoredItemFilterUnsupported</t>
        </is>
      </c>
      <c r="B28" s="10" t="inlineStr">
        <is>
          <t>Bad</t>
        </is>
      </c>
      <c r="C28" s="10" t="inlineStr">
        <is>
          <t>BadMonitoredItemFilterUnsupported means the server understood your filter but does not implement it. It is a capability gap, not a syntax error - typically percent deadband, AggregateFilter on a subscription, or the richer content filter operators.</t>
        </is>
      </c>
      <c r="D28" s="10" t="inlineStr">
        <is>
          <t>In diagnostic order — work down, do not skip ahead. Establish what the server supports once, in a probe At commissioning, create test items with absolute deadband, percent deadband and a simple where clause, and record which are accepted.</t>
        </is>
      </c>
    </row>
    <row r="29" ht="42" customHeight="1">
      <c r="A29" s="9" t="inlineStr">
        <is>
          <t>BadDeadbandFilterInvalid</t>
        </is>
      </c>
      <c r="B29" s="10" t="inlineStr">
        <is>
          <t>Bad</t>
        </is>
      </c>
      <c r="C29" s="10" t="inlineStr">
        <is>
          <t>BadDeadbandFilterInvalid means the deadband in your DataChangeFilter is not usable. Percent deadband requires an EURange property on the node and a value between 0 and 100; absolute deadband requires a non-negative value on a numeric item.</t>
        </is>
      </c>
      <c r="D29" s="10" t="inlineStr">
        <is>
          <t>In diagnostic order — work down, do not skip ahead. Read EURange before requesting a percent deadband Browse the Variable for a HasProperty reference to EURange and read it.</t>
        </is>
      </c>
    </row>
    <row r="30" ht="42" customHeight="1">
      <c r="A30" s="9" t="inlineStr">
        <is>
          <t>BadNodeIdUnknown</t>
        </is>
      </c>
      <c r="B30" s="10" t="inlineStr">
        <is>
          <t>Bad</t>
        </is>
      </c>
      <c r="C30" s="10" t="inlineStr">
        <is>
          <t>BadNodeIdUnknown means the NodeId was well formed but the server has no such node. The classic cause is a shifted namespace index after a PLC program download or a server upgrade.</t>
        </is>
      </c>
      <c r="D30" s="10" t="inlineStr">
        <is>
          <t>In diagnostic order — work down, do not skip ahead. Read NamespaceArray and map URI to index at connect Read the NamespaceArray property on the Server object at every connect and rebuild your index map before using any cached NodeId.</t>
        </is>
      </c>
    </row>
    <row r="31" ht="42" customHeight="1">
      <c r="A31" s="9" t="inlineStr">
        <is>
          <t>BadNodeIdInvalid</t>
        </is>
      </c>
      <c r="B31" s="10" t="inlineStr">
        <is>
          <t>Bad</t>
        </is>
      </c>
      <c r="C31" s="10" t="inlineStr">
        <is>
          <t>BadNodeIdInvalid means the NodeId itself is malformed, not merely absent: a null or empty identifier, a namespace index beyond the server's NamespaceArray, or a string that does not parse as a NodeId. Compare it with BadNodeIdUnknown, which means the NodeId was valid but no such node exists.</t>
        </is>
      </c>
      <c r="D31" s="10" t="inlineStr">
        <is>
          <t>In diagnostic order — work down, do not skip ahead. Print the NodeId exactly as your stack parsed it Log the parsed NodeId, not the source string.</t>
        </is>
      </c>
    </row>
    <row r="32" ht="42" customHeight="1">
      <c r="A32" s="9" t="inlineStr">
        <is>
          <t>BadAttributeIdInvalid</t>
        </is>
      </c>
      <c r="B32" s="10" t="inlineStr">
        <is>
          <t>Bad</t>
        </is>
      </c>
      <c r="C32" s="10" t="inlineStr">
        <is>
          <t>BadAttributeIdInvalid means you asked for an attribute the node cannot have. Every node carries NodeId, NodeClass, BrowseName and DisplayName; the rest are class-specific.</t>
        </is>
      </c>
      <c r="D32" s="10" t="inlineStr">
        <is>
          <t>In diagnostic order — work down, do not skip ahead. Read NodeClass before anything else NodeClass is present on every node.</t>
        </is>
      </c>
    </row>
    <row r="33" ht="42" customHeight="1">
      <c r="A33" s="9" t="inlineStr">
        <is>
          <t>BadTypeMismatch</t>
        </is>
      </c>
      <c r="B33" s="10" t="inlineStr">
        <is>
          <t>Bad</t>
        </is>
      </c>
      <c r="C33" s="10" t="inlineStr">
        <is>
          <t>BadTypeMismatch means the Variant you wrote does not match the target node's declared DataType, ValueRank or ArrayDimensions. Read the node's DataType, ValueRank and ArrayDimensions attributes first, then build the Variant to match exactly - Int16 is not Int32, and a one-element array is not a scalar.</t>
        </is>
      </c>
      <c r="D33" s="10" t="inlineStr">
        <is>
          <t>In diagnostic order — work down, do not skip ahead. Read the node's DataType, ValueRank and ArrayDimensions attributes Do not assume from the DisplayName or from what the value looks like.</t>
        </is>
      </c>
    </row>
    <row r="34" ht="42" customHeight="1">
      <c r="A34" s="9" t="inlineStr">
        <is>
          <t>BadNotWritable</t>
        </is>
      </c>
      <c r="B34" s="10" t="inlineStr">
        <is>
          <t>Bad</t>
        </is>
      </c>
      <c r="C34" s="10" t="inlineStr">
        <is>
          <t>BadNotWritable means the node's AccessLevel or UserAccessLevel does not grant write permission. Read both attributes: AccessLevel is the node's capability, UserAccessLevel is what your identity gets.</t>
        </is>
      </c>
      <c r="D34" s="10" t="inlineStr">
        <is>
          <t>In diagnostic order — work down, do not skip ahead. Read AccessLevel and UserAccessLevel on the node Both are Byte bit masks carrying CurrentRead and CurrentWrite among others.</t>
        </is>
      </c>
    </row>
    <row r="35" ht="42" customHeight="1">
      <c r="A35" s="9" t="inlineStr">
        <is>
          <t>BadNotReadable</t>
        </is>
      </c>
      <c r="B35" s="10" t="inlineStr">
        <is>
          <t>Bad</t>
        </is>
      </c>
      <c r="C35" s="10" t="inlineStr">
        <is>
          <t>BadNotReadable means the node's AccessLevel or UserAccessLevel withholds the CurrentRead bit, so neither Read nor a data-change subscription will return a value. Check UserAccessLevel against AccessLevel: a write-only command node is denied by design, an anonymous session is denied by policy.</t>
        </is>
      </c>
      <c r="D35" s="10" t="inlineStr">
        <is>
          <t>In diagnostic order — work down, do not skip ahead. Read AccessLevel and UserAccessLevel If AccessLevel lacks CurrentRead the node is write-only in the model and no credential will change that.</t>
        </is>
      </c>
    </row>
    <row r="36" ht="42" customHeight="1">
      <c r="A36" s="9" t="inlineStr">
        <is>
          <t>BadOutOfRange</t>
        </is>
      </c>
      <c r="B36" s="10" t="inlineStr">
        <is>
          <t>Bad</t>
        </is>
      </c>
      <c r="C36" s="10" t="inlineStr">
        <is>
          <t>BadOutOfRange means the value is the right type but outside the permitted range: beyond the node's EURange or InstrumentRange, outside an enumeration's defined values, or outside the legal range of a service parameter. Read the node's range properties and clamp before writing.</t>
        </is>
      </c>
      <c r="D36" s="10" t="inlineStr">
        <is>
          <t>In diagnostic order — work down, do not skip ahead. Read the node's range properties Browse HasProperty from the variable and read EURange and, where present, InstrumentRange.</t>
        </is>
      </c>
    </row>
    <row r="37" ht="42" customHeight="1">
      <c r="A37" s="9" t="inlineStr">
        <is>
          <t>BadDataEncodingUnsupported</t>
        </is>
      </c>
      <c r="B37" s="10" t="inlineStr">
        <is>
          <t>Bad</t>
        </is>
      </c>
      <c r="C37" s="10" t="inlineStr">
        <is>
          <t>BadDataEncodingUnsupported means the encoding you asked for is a valid concept but this server will not produce it for that node. Fall back to the server's default encoding, which over opc.tcp is UA Binary, and let your client decode the structure from DataTypeDefinition rather than dictating the wire format.</t>
        </is>
      </c>
      <c r="D37" s="10" t="inlineStr">
        <is>
          <t>In diagnostic order — work down, do not skip ahead. Remove the encoding request and use the server default Leave DataEncoding empty on both the ReadValueId and the monitored item create request.</t>
        </is>
      </c>
    </row>
    <row r="38" ht="42" customHeight="1">
      <c r="A38" s="9" t="inlineStr">
        <is>
          <t>BadIndexRangeInvalid</t>
        </is>
      </c>
      <c r="B38" s="10" t="inlineStr">
        <is>
          <t>Bad</t>
        </is>
      </c>
      <c r="C38" s="10" t="inlineStr">
        <is>
          <t>BadIndexRangeInvalid means the IndexRange string you supplied is malformed or cannot apply to that attribute. IndexRange uses zero-based start:end with commas between dimensions, for example 2:5 or 0:3,1:2.</t>
        </is>
      </c>
      <c r="D38" s="10" t="inlineStr">
        <is>
          <t>In diagnostic order — work down, do not skip ahead. Drop the IndexRange and confirm the base operation works Read the node with no IndexRange.</t>
        </is>
      </c>
    </row>
    <row r="39" ht="42" customHeight="1">
      <c r="A39" s="9" t="inlineStr">
        <is>
          <t>BadServerNotConnected</t>
        </is>
      </c>
      <c r="B39" s="10" t="inlineStr">
        <is>
          <t>Bad</t>
        </is>
      </c>
      <c r="C39" s="10" t="inlineStr">
        <is>
          <t>BadServerNotConnected means the operation was attempted with no live connection to the server behind it. On a client it usually means code called a service before connecting or after disconnecting.</t>
        </is>
      </c>
      <c r="D39" s="10" t="inlineStr">
        <is>
          <t>In diagnostic order — work down, do not skip ahead. Check the client's own connection state first Read the state from the SDK before blaming the network.</t>
        </is>
      </c>
    </row>
    <row r="40" ht="42" customHeight="1">
      <c r="A40" s="9" t="inlineStr">
        <is>
          <t>BadServerHalted</t>
        </is>
      </c>
      <c r="B40" s="10" t="inlineStr">
        <is>
          <t>Bad</t>
        </is>
      </c>
      <c r="C40" s="10" t="inlineStr">
        <is>
          <t>BadServerHalted means the server application is present and answering, but is not in a state where it will serve requests - stopped, failed, suspended or held for maintenance. Read Server_ServerStatus to see the actual ServerState and ShutdownReason instead of reconnecting in a loop against a server that is deliberately halted.</t>
        </is>
      </c>
      <c r="D40" s="10" t="inlineStr">
        <is>
          <t>In diagnostic order — work down, do not skip ahead. Read the server status before anything else Read Server_ServerStatus and inspect State, StartTime, SecondsTillShutdown and ShutdownReason.</t>
        </is>
      </c>
    </row>
    <row r="41" ht="42" customHeight="1">
      <c r="A41" s="9" t="inlineStr">
        <is>
          <t>BadServerTooBusy</t>
        </is>
      </c>
      <c r="B41" s="10" t="inlineStr">
        <is>
          <t>Bad</t>
        </is>
      </c>
      <c r="C41" s="10" t="inlineStr">
        <is>
          <t>BadServerTooBusy is the server refusing a service call at the application layer because it is at capacity. Unlike BadTcpServerTooBusy, which refuses the transport handshake, this arrives on an established session.</t>
        </is>
      </c>
      <c r="D41" s="10" t="inlineStr">
        <is>
          <t>In diagnostic order — work down, do not skip ahead. Honour the refusal Wait and retry with an increasing, randomised delay.</t>
        </is>
      </c>
    </row>
    <row r="42" ht="42" customHeight="1">
      <c r="A42" s="9" t="inlineStr">
        <is>
          <t>BadRequestTimeout</t>
        </is>
      </c>
      <c r="B42" s="10" t="inlineStr">
        <is>
          <t>Bad</t>
        </is>
      </c>
      <c r="C42" s="10" t="inlineStr">
        <is>
          <t>BadRequestTimeout means a single service call ran out of time. The RequestHeader carries a TimeoutHint and the server may abandon work that exceeds it.</t>
        </is>
      </c>
      <c r="D42" s="10" t="inlineStr">
        <is>
          <t>In diagnostic order — work down, do not skip ahead. Split the operation before raising any timer Batch Reads and Writes into chunks the server can answer quickly, and browse with MaxReferencesPerNode plus BrowseNext instead of asking for everything at once.</t>
        </is>
      </c>
    </row>
    <row r="43" ht="42" customHeight="1">
      <c r="A43" s="9" t="inlineStr">
        <is>
          <t>BadTimeout</t>
        </is>
      </c>
      <c r="B43" s="10" t="inlineStr">
        <is>
          <t>Bad</t>
        </is>
      </c>
      <c r="C43" s="10" t="inlineStr">
        <is>
          <t>BadTimeout is the general timeout code: something did not answer in time. It is usually raised by your own stack rather than returned by the server, so the first question is which timer fired - a per-request timer, the connect timer, the session timeout or the subscription keep-alive - and only then why.</t>
        </is>
      </c>
      <c r="D43" s="10" t="inlineStr">
        <is>
          <t>In diagnostic order — work down, do not skip ahead. Find out which timer fired Turn on stack-level tracing and note the elapsed time.</t>
        </is>
      </c>
    </row>
    <row r="44" ht="42" customHeight="1">
      <c r="A44" s="9" t="inlineStr">
        <is>
          <t>BadNoCommunication</t>
        </is>
      </c>
      <c r="B44" s="10" t="inlineStr">
        <is>
          <t>Bad</t>
        </is>
      </c>
      <c r="C44" s="10" t="inlineStr">
        <is>
          <t>BadNoCommunication means the OPC UA server is healthy and talking to you, but it cannot reach the device behind the tag and has no cached value to offer. The session is not the problem.</t>
        </is>
      </c>
      <c r="D44" s="10" t="inlineStr">
        <is>
          <t>In diagnostic order — work down, do not skip ahead. Check the scope of the failure Read a few Server object nodes such as Server_ServerStatus_State and Server_ServerStatus_CurrentTime.</t>
        </is>
      </c>
    </row>
    <row r="45" ht="42" customHeight="1">
      <c r="A45" s="9" t="inlineStr">
        <is>
          <t>BadDeviceFailure</t>
        </is>
      </c>
      <c r="B45" s="10" t="inlineStr">
        <is>
          <t>Bad</t>
        </is>
      </c>
      <c r="C45" s="10" t="inlineStr">
        <is>
          <t>BadDeviceFailure means the server reached the device and the device reported a fault. Communication is working; the equipment is not.</t>
        </is>
      </c>
      <c r="D45" s="10" t="inlineStr">
        <is>
          <t>In diagnostic order — work down, do not skip ahead. Confirm the fault is at the device, not at the link If other tags from the same device are Good, the communication path is fine and the device is reporting a genuine fault.</t>
        </is>
      </c>
    </row>
    <row r="46" ht="42" customHeight="1">
      <c r="A46" s="9" t="inlineStr">
        <is>
          <t>BadSensorFailure</t>
        </is>
      </c>
      <c r="B46" s="10" t="inlineStr">
        <is>
          <t>Bad</t>
        </is>
      </c>
      <c r="C46" s="10" t="inlineStr">
        <is>
          <t>BadSensorFailure means the device is fine but the sensor feeding the value has failed - a broken thermocouple, an open loop, a signal outside the valid input range. The value is not usable.</t>
        </is>
      </c>
      <c r="D46" s="10" t="inlineStr">
        <is>
          <t>In diagnostic order — work down, do not skip ahead. Establish the scope If exactly one measurement is bad, look at that sensor and its wiring.</t>
        </is>
      </c>
    </row>
    <row r="47" ht="42" customHeight="1">
      <c r="A47" s="9" t="inlineStr">
        <is>
          <t>BadOutOfService</t>
        </is>
      </c>
      <c r="B47" s="10" t="inlineStr">
        <is>
          <t>Bad</t>
        </is>
      </c>
      <c r="C47" s="10" t="inlineStr">
        <is>
          <t>BadOutOfService means the source has been deliberately taken out of service, typically for maintenance or because a function block was disabled. It is an intentional state, not a fault.</t>
        </is>
      </c>
      <c r="D47" s="10" t="inlineStr">
        <is>
          <t>In diagnostic order — work down, do not skip ahead. Establish whether this was intentional Check maintenance records, the operator log and any change window in progress.</t>
        </is>
      </c>
    </row>
    <row r="48" ht="42" customHeight="1">
      <c r="A48" s="9" t="inlineStr">
        <is>
          <t>BadWaitingForInitialData</t>
        </is>
      </c>
      <c r="B48" s="10" t="inlineStr">
        <is>
          <t>Bad</t>
        </is>
      </c>
      <c r="C48" s="10" t="inlineStr">
        <is>
          <t>BadWaitingForInitialData means the monitored item exists but the server has not yet obtained a first value from the source. It is a normal transient state at subscription creation.</t>
        </is>
      </c>
      <c r="D48" s="10" t="inlineStr">
        <is>
          <t>In diagnostic order — work down, do not skip ahead. Wait before reacting Give the item at least a couple of sampling intervals plus one publishing interval before treating this as a problem.</t>
        </is>
      </c>
    </row>
    <row r="49" ht="42" customHeight="1">
      <c r="A49" s="9" t="inlineStr">
        <is>
          <t>UncertainInitialValue</t>
        </is>
      </c>
      <c r="B49" s="10" t="inlineStr">
        <is>
          <t>Uncertain</t>
        </is>
      </c>
      <c r="C49" s="10" t="inlineStr">
        <is>
          <t>UncertainInitialValue is not an error. It is the server saying this is a starting value it has not yet confirmed from the source.</t>
        </is>
      </c>
      <c r="D49" s="10" t="inlineStr">
        <is>
          <t>In diagnostic order — work down, do not skip ahead. Expect it and hold the item pending Design the client so the initial notification is treated as state rather than as data.</t>
        </is>
      </c>
    </row>
    <row r="50" ht="42" customHeight="1">
      <c r="A50" s="9" t="inlineStr">
        <is>
          <t>UncertainLastUsableValue</t>
        </is>
      </c>
      <c r="B50" s="10" t="inlineStr">
        <is>
          <t>Uncertain</t>
        </is>
      </c>
      <c r="C50" s="10" t="inlineStr">
        <is>
          <t>UncertainLastUsableValue is not an error. The server is deliberately telling you the number is the last good reading and is now stale.</t>
        </is>
      </c>
      <c r="D50" s="10" t="inlineStr">
        <is>
          <t>In diagnostic order — work down, do not skip ahead. Read SourceTimestamp and compute the age The status says the value is stale; SourceTimestamp says how stale.</t>
        </is>
      </c>
    </row>
    <row r="51" ht="42" customHeight="1">
      <c r="A51" s="9" t="inlineStr">
        <is>
          <t>UncertainSensorNotAccurate</t>
        </is>
      </c>
      <c r="B51" s="10" t="inlineStr">
        <is>
          <t>Uncertain</t>
        </is>
      </c>
      <c r="C51" s="10" t="inlineStr">
        <is>
          <t>UncertainSensorNotAccurate is not an error. The reading is real but the instrument is outside the range or conditions where it can be trusted - saturated, out of calibration, or past a diagnostic threshold.</t>
        </is>
      </c>
      <c r="D51" s="10" t="inlineStr">
        <is>
          <t>In diagnostic order — work down, do not skip ahead. Read the value together with EURange and the engineering unit Compare the reading against the EURange property and the EUInformation on the node.</t>
        </is>
      </c>
    </row>
    <row r="52" ht="42" customHeight="1">
      <c r="A52" s="9" t="inlineStr">
        <is>
          <t>UncertainSubstituteValue</t>
        </is>
      </c>
      <c r="B52" s="10" t="inlineStr">
        <is>
          <t>Uncertain</t>
        </is>
      </c>
      <c r="C52" s="10" t="inlineStr">
        <is>
          <t>UncertainSubstituteValue is not an error. Somebody configured a fallback value and the server is now serving it because the real one is unavailable.</t>
        </is>
      </c>
      <c r="D52" s="10" t="inlineStr">
        <is>
          <t>In diagnostic order — work down, do not skip ahead. Treat the value as absent, not as data This is the strongest rule in this family.</t>
        </is>
      </c>
    </row>
    <row r="53" ht="42" customHeight="1">
      <c r="A53" s="9" t="inlineStr">
        <is>
          <t>GoodNoData</t>
        </is>
      </c>
      <c r="B53" s="10" t="inlineStr">
        <is>
          <t>Good</t>
        </is>
      </c>
      <c r="C53" s="10" t="inlineStr">
        <is>
          <t>GoodNoData is not an error. The history query worked and the answer is that nothing was recorded in that range.</t>
        </is>
      </c>
      <c r="D53" s="10" t="inlineStr">
        <is>
          <t>In diagnostic order — work down, do not skip ahead. Confirm the query window in UTC Print the start and end timestamps you actually sent, in UTC, and confirm the order.</t>
        </is>
      </c>
    </row>
    <row r="54" ht="42" customHeight="1">
      <c r="A54" s="9" t="inlineStr">
        <is>
          <t>GoodMoreData</t>
        </is>
      </c>
      <c r="B54" s="10" t="inlineStr">
        <is>
          <t>Good</t>
        </is>
      </c>
      <c r="C54" s="10" t="inlineStr">
        <is>
          <t>GoodMoreData is not an error. The call succeeded and returned as much as fit; there is more.</t>
        </is>
      </c>
      <c r="D54" s="10" t="inlineStr">
        <is>
          <t>In diagnostic order — work down, do not skip ahead. Loop on the continuation point After each HistoryRead, check for a continuation point on each node's result.</t>
        </is>
      </c>
    </row>
    <row r="55" ht="42" customHeight="1">
      <c r="A55" s="9" t="inlineStr">
        <is>
          <t>GoodOverload</t>
        </is>
      </c>
      <c r="B55" s="10" t="inlineStr">
        <is>
          <t>Good</t>
        </is>
      </c>
      <c r="C55" s="10" t="inlineStr">
        <is>
          <t>GoodOverload is not an error, and that is the problem: it reports a Good severity while telling you samples were lost. A monitored item queue overflowed and the server dropped values.</t>
        </is>
      </c>
      <c r="D55" s="10" t="inlineStr">
        <is>
          <t>In diagnostic order — work down, do not skip ahead. Instrument the overflow indication and alarm on it The overflow condition is carried as a flag inside the StatusCode rather than as a separate code, so a consumer that only compares against Good will never see it.</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48" customWidth="1" min="1" max="1"/>
    <col width="20" customWidth="1" min="2" max="2"/>
    <col width="52" customWidth="1" min="3" max="3"/>
  </cols>
  <sheetData>
    <row r="1" ht="22" customHeight="1">
      <c r="A1" s="1" t="inlineStr">
        <is>
          <t>Acceptance score</t>
        </is>
      </c>
    </row>
    <row r="2">
      <c r="A2" s="2" t="inlineStr">
        <is>
          <t>One page for the supplier meeting.</t>
        </is>
      </c>
    </row>
    <row r="4" ht="24" customHeight="1">
      <c r="A4" s="14" t="inlineStr">
        <is>
          <t>Checks answered</t>
        </is>
      </c>
      <c r="B4" s="18">
        <f>COUNTIF('Acceptance checklist'!E6:E51,"Pass")+COUNTIF('Acceptance checklist'!E6:E51,"Fail")</f>
        <v/>
      </c>
      <c r="C4" s="17" t="inlineStr">
        <is>
          <t>Rows still blank have not been tested.</t>
        </is>
      </c>
    </row>
    <row r="5" ht="24" customHeight="1">
      <c r="A5" s="14" t="inlineStr">
        <is>
          <t>Passed</t>
        </is>
      </c>
      <c r="B5" s="18">
        <f>COUNTIF('Acceptance checklist'!E6:E51,"Pass")</f>
        <v/>
      </c>
      <c r="C5" s="17" t="inlineStr"/>
    </row>
    <row r="6" ht="24" customHeight="1">
      <c r="A6" s="14" t="inlineStr">
        <is>
          <t>Failed</t>
        </is>
      </c>
      <c r="B6" s="18">
        <f>COUNTIF('Acceptance checklist'!E6:E51,"Fail")</f>
        <v/>
      </c>
      <c r="C6" s="17" t="inlineStr"/>
    </row>
    <row r="7" ht="24" customHeight="1">
      <c r="A7" s="14" t="inlineStr">
        <is>
          <t>Not applicable</t>
        </is>
      </c>
      <c r="B7" s="18">
        <f>COUNTIF('Acceptance checklist'!E6:E51,"N-A")</f>
        <v/>
      </c>
      <c r="C7" s="17" t="inlineStr"/>
    </row>
    <row r="8" ht="24" customHeight="1">
      <c r="A8" s="14" t="inlineStr">
        <is>
          <t>Weight achieved</t>
        </is>
      </c>
      <c r="B8" s="18">
        <f>SUMIF('Acceptance checklist'!E6:E51,"Pass",'Acceptance checklist'!D6:D51)</f>
        <v/>
      </c>
      <c r="C8" s="17" t="inlineStr"/>
    </row>
    <row r="9" ht="24" customHeight="1">
      <c r="A9" s="14" t="inlineStr">
        <is>
          <t>Weight applicable</t>
        </is>
      </c>
      <c r="B9" s="18">
        <f>SUMIF('Acceptance checklist'!E6:E51,"Pass",'Acceptance checklist'!D6:D51)+SUMIF('Acceptance checklist'!E6:E51,"Fail",'Acceptance checklist'!D6:D51)</f>
        <v/>
      </c>
      <c r="C9" s="17" t="inlineStr"/>
    </row>
    <row r="10" ht="24" customHeight="1">
      <c r="A10" s="18" t="inlineStr">
        <is>
          <t>WEIGHTED SCORE</t>
        </is>
      </c>
      <c r="B10" s="19">
        <f>IFERROR(B8/B9,0)</f>
        <v/>
      </c>
      <c r="C10" s="17" t="inlineStr">
        <is>
          <t>Share of the weight you tested that actually passed.</t>
        </is>
      </c>
    </row>
    <row r="11" ht="24" customHeight="1">
      <c r="A11" s="14" t="inlineStr">
        <is>
          <t>GATE checks failed</t>
        </is>
      </c>
      <c r="B11" s="18">
        <f>SUMPRODUCT(--(LEFT('Acceptance checklist'!B6:B51,4)="GATE"),--('Acceptance checklist'!E6:E51="Fail"))</f>
        <v/>
      </c>
      <c r="C11" s="17" t="inlineStr">
        <is>
          <t>Any number above zero means do not accept, whatever the score.</t>
        </is>
      </c>
    </row>
    <row r="12" ht="24" customHeight="1">
      <c r="A12" s="18" t="inlineStr">
        <is>
          <t>VERDICT</t>
        </is>
      </c>
      <c r="B12" s="18">
        <f>IF(B11&gt;0,"REJECT - gate check failed",IF(B10&gt;=0.9,"ACCEPT",IF(B10&gt;=0.75,"ACCEPT WITH ACTIONS","REJECT")))</f>
        <v/>
      </c>
      <c r="C12" s="17" t="inlineStr"/>
    </row>
    <row r="15">
      <c r="A15" s="13" t="inlineStr">
        <is>
          <t>SIGN-OFF</t>
        </is>
      </c>
    </row>
    <row r="16">
      <c r="A16" s="14" t="inlineStr">
        <is>
          <t>Server vendor / model</t>
        </is>
      </c>
      <c r="B16" s="15" t="n"/>
      <c r="C16" s="15" t="n"/>
    </row>
    <row r="17">
      <c r="A17" s="14" t="inlineStr">
        <is>
          <t>Firmware version</t>
        </is>
      </c>
      <c r="B17" s="15" t="n"/>
      <c r="C17" s="15" t="n"/>
    </row>
    <row r="18">
      <c r="A18" s="14" t="inlineStr">
        <is>
          <t>OPC UA stack and version</t>
        </is>
      </c>
      <c r="B18" s="15" t="n"/>
      <c r="C18" s="15" t="n"/>
    </row>
    <row r="19">
      <c r="A19" s="14" t="inlineStr">
        <is>
          <t>Tested by</t>
        </is>
      </c>
      <c r="B19" s="15" t="n"/>
      <c r="C19" s="15" t="n"/>
    </row>
    <row r="20">
      <c r="A20" s="14" t="inlineStr">
        <is>
          <t>Date</t>
        </is>
      </c>
      <c r="B20" s="15" t="n"/>
      <c r="C20" s="15" t="n"/>
    </row>
    <row r="21">
      <c r="A21" s="14" t="inlineStr">
        <is>
          <t>Supplier representative</t>
        </is>
      </c>
      <c r="B21" s="15" t="n"/>
      <c r="C21" s="15" t="n"/>
    </row>
    <row r="22">
      <c r="A22" s="14" t="inlineStr">
        <is>
          <t>Agreed remediation date</t>
        </is>
      </c>
      <c r="B22" s="15" t="n"/>
      <c r="C22" s="15" t="n"/>
    </row>
    <row r="24">
      <c r="A24" s="2" t="inlineStr">
        <is>
          <t>opcuaconnect.com · OPC UA reference. Not affiliated with the OPC Foundation. Spec baseline OPC UA 1.05.07.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2026-09-13T20:05:21Z</dcterms:created>
  <dcterms:modified xmlns:dcterms="http://purl.org/dc/terms/" xmlns:xsi="http://www.w3.org/2001/XMLSchema-instance" xsi:type="dcterms:W3CDTF">2026-09-13T20:05:21Z</dcterms:modified>
</cp:coreProperties>
</file>